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C:\Users\GoriunovaTS\Desktop\Новая папка\G0712_1095027008614_50 паспорта, карты-схемы ИП\"/>
    </mc:Choice>
  </mc:AlternateContent>
  <xr:revisionPtr revIDLastSave="0" documentId="13_ncr:1_{A8AA8965-F32B-4C90-AD1F-86435ECC123C}"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ввод'!$A$1:$U$65</definedName>
    <definedName name="_xlnm.Print_Area" localSheetId="10">'7. Паспорт отчет о закупке'!$A$1:$AV$27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4" i="15" l="1"/>
  <c r="L27" i="15"/>
  <c r="L32" i="15"/>
  <c r="L31" i="15"/>
  <c r="L30" i="15"/>
  <c r="L33" i="15"/>
  <c r="C33" i="15"/>
  <c r="T33" i="15" s="1"/>
  <c r="P65" i="15"/>
  <c r="T65" i="15"/>
  <c r="H65" i="15"/>
  <c r="T64" i="15"/>
  <c r="T63" i="15"/>
  <c r="T62" i="15"/>
  <c r="T61" i="15"/>
  <c r="T60" i="15"/>
  <c r="T59" i="15"/>
  <c r="T58" i="15"/>
  <c r="T57" i="15"/>
  <c r="M57" i="15"/>
  <c r="L57" i="15"/>
  <c r="T56" i="15"/>
  <c r="T55" i="15"/>
  <c r="T54" i="15"/>
  <c r="T52" i="15"/>
  <c r="T51" i="15"/>
  <c r="T50" i="15"/>
  <c r="T49" i="15"/>
  <c r="T48" i="15"/>
  <c r="M48" i="15"/>
  <c r="L48" i="15"/>
  <c r="T47" i="15"/>
  <c r="T46" i="15"/>
  <c r="T45" i="15"/>
  <c r="T44" i="15"/>
  <c r="T43" i="15"/>
  <c r="M43" i="15"/>
  <c r="T42" i="15"/>
  <c r="T41" i="15"/>
  <c r="T40" i="15"/>
  <c r="T39" i="15"/>
  <c r="M39" i="15"/>
  <c r="T38" i="15"/>
  <c r="T37" i="15"/>
  <c r="T36" i="15"/>
  <c r="T35" i="15"/>
  <c r="T34" i="15"/>
  <c r="M34" i="15"/>
  <c r="T31" i="15"/>
  <c r="T29" i="15"/>
  <c r="M29" i="15"/>
  <c r="T28" i="15"/>
  <c r="T27" i="15"/>
  <c r="T26" i="15"/>
  <c r="T25" i="15"/>
  <c r="T24" i="15"/>
  <c r="B22" i="22"/>
  <c r="B27" i="22"/>
  <c r="F25" i="15"/>
  <c r="F26" i="15"/>
  <c r="F28" i="15"/>
  <c r="F29" i="15"/>
  <c r="F31" i="15"/>
  <c r="F34" i="15"/>
  <c r="F35" i="15"/>
  <c r="F36" i="15"/>
  <c r="F37" i="15"/>
  <c r="F38" i="15"/>
  <c r="F39" i="15"/>
  <c r="F40" i="15"/>
  <c r="F41" i="15"/>
  <c r="F42" i="15"/>
  <c r="F43" i="15"/>
  <c r="F44" i="15"/>
  <c r="F45" i="15"/>
  <c r="F46" i="15"/>
  <c r="F47" i="15"/>
  <c r="F49" i="15"/>
  <c r="F50" i="15"/>
  <c r="F51" i="15"/>
  <c r="F52" i="15"/>
  <c r="F54" i="15"/>
  <c r="F55" i="15"/>
  <c r="F56" i="15"/>
  <c r="F58" i="15"/>
  <c r="F59" i="15"/>
  <c r="F60" i="15"/>
  <c r="F61" i="15"/>
  <c r="F62" i="15"/>
  <c r="F63" i="15"/>
  <c r="F64" i="15"/>
  <c r="F65" i="15"/>
  <c r="F24" i="15"/>
  <c r="C27" i="15"/>
  <c r="F33" i="15" l="1"/>
  <c r="L53" i="15"/>
  <c r="F27" i="15"/>
  <c r="AK25" i="19"/>
  <c r="C25" i="6" l="1"/>
  <c r="C24" i="6"/>
  <c r="C49" i="7" l="1"/>
  <c r="U25" i="15"/>
  <c r="U26" i="15"/>
  <c r="U27" i="15"/>
  <c r="U28" i="15"/>
  <c r="U29" i="15"/>
  <c r="U31" i="15"/>
  <c r="U32" i="15"/>
  <c r="U33" i="15"/>
  <c r="U34" i="15"/>
  <c r="U35" i="15"/>
  <c r="U36" i="15"/>
  <c r="U37" i="15"/>
  <c r="U38" i="15"/>
  <c r="U40" i="15"/>
  <c r="U41" i="15"/>
  <c r="U44" i="15"/>
  <c r="U45" i="15"/>
  <c r="U46" i="15"/>
  <c r="U47" i="15"/>
  <c r="U49" i="15"/>
  <c r="U50" i="15"/>
  <c r="U52" i="15"/>
  <c r="U54" i="15"/>
  <c r="U55" i="15"/>
  <c r="U56" i="15"/>
  <c r="U59" i="15"/>
  <c r="U60" i="15"/>
  <c r="U61" i="15"/>
  <c r="U62" i="15"/>
  <c r="U63" i="15"/>
  <c r="U64" i="15"/>
  <c r="U65" i="15"/>
  <c r="U24" i="15"/>
  <c r="C57" i="15"/>
  <c r="F57" i="15" l="1"/>
  <c r="U43" i="15"/>
  <c r="U30" i="15"/>
  <c r="U42" i="15" l="1"/>
  <c r="U51" i="15"/>
  <c r="U39" i="15"/>
  <c r="U57" i="15"/>
  <c r="C30" i="15" l="1"/>
  <c r="U48" i="15"/>
  <c r="T32" i="15" l="1"/>
  <c r="T30" i="15"/>
  <c r="P26" i="5"/>
  <c r="F30" i="15"/>
  <c r="C53" i="15"/>
  <c r="T53" i="15" s="1"/>
  <c r="F32" i="15" l="1"/>
  <c r="F53" i="15"/>
  <c r="C22" i="6"/>
  <c r="C27" i="6" s="1"/>
  <c r="E15" i="14"/>
  <c r="E12" i="14"/>
  <c r="E9" i="14"/>
  <c r="A16" i="13"/>
  <c r="A13" i="13"/>
  <c r="A10" i="13"/>
  <c r="A14" i="12"/>
  <c r="A11" i="12"/>
  <c r="A8" i="12"/>
  <c r="A15" i="6"/>
  <c r="A12" i="6"/>
  <c r="A9" i="6"/>
  <c r="A14" i="17"/>
  <c r="A11" i="17"/>
  <c r="A8" i="17"/>
  <c r="A15" i="10"/>
  <c r="A12" i="10"/>
  <c r="A9" i="10"/>
  <c r="A15" i="19"/>
  <c r="A12" i="19"/>
  <c r="A9" i="19"/>
  <c r="D26" i="16"/>
  <c r="D27" i="16" s="1"/>
  <c r="D28" i="16" s="1"/>
  <c r="D29" i="16" s="1"/>
  <c r="D30" i="16" s="1"/>
  <c r="D31" i="16" s="1"/>
  <c r="D32" i="16" s="1"/>
  <c r="D33" i="16" s="1"/>
  <c r="D34" i="16" s="1"/>
  <c r="D35" i="16" s="1"/>
  <c r="D36" i="16" s="1"/>
  <c r="D37" i="16" s="1"/>
  <c r="D38" i="16" s="1"/>
  <c r="D39" i="16" s="1"/>
  <c r="D40" i="16" s="1"/>
  <c r="D41" i="16" s="1"/>
  <c r="D42" i="16" s="1"/>
  <c r="D43" i="16" s="1"/>
  <c r="D44" i="16" s="1"/>
  <c r="D45" i="16" s="1"/>
  <c r="D46" i="16" s="1"/>
  <c r="D47" i="16" s="1"/>
  <c r="D48" i="16" s="1"/>
  <c r="D49" i="16" s="1"/>
  <c r="D50" i="16" s="1"/>
  <c r="D51" i="16" s="1"/>
  <c r="C26" i="16"/>
  <c r="C27" i="16" s="1"/>
  <c r="C28" i="16" s="1"/>
  <c r="C29" i="16" s="1"/>
  <c r="C30" i="16" s="1"/>
  <c r="C31" i="16" s="1"/>
  <c r="C32" i="16" s="1"/>
  <c r="C33" i="16" s="1"/>
  <c r="C34" i="16" s="1"/>
  <c r="C35" i="16" s="1"/>
  <c r="C36" i="16" s="1"/>
  <c r="C37" i="16" s="1"/>
  <c r="C38" i="16" s="1"/>
  <c r="C39" i="16" s="1"/>
  <c r="C40" i="16" s="1"/>
  <c r="C41" i="16" s="1"/>
  <c r="C42" i="16" s="1"/>
  <c r="C43" i="16" s="1"/>
  <c r="C44" i="16" s="1"/>
  <c r="C45" i="16" s="1"/>
  <c r="C46" i="16" s="1"/>
  <c r="C47" i="16" s="1"/>
  <c r="C48" i="16" s="1"/>
  <c r="C49" i="16" s="1"/>
  <c r="C50" i="16" s="1"/>
  <c r="C51" i="16" s="1"/>
  <c r="A15" i="16"/>
  <c r="A12" i="16"/>
  <c r="A9" i="16"/>
  <c r="A14" i="15"/>
  <c r="A11" i="15"/>
  <c r="A8" i="15"/>
  <c r="C53" i="16" l="1"/>
  <c r="C54" i="16" s="1"/>
  <c r="D53" i="16"/>
  <c r="D54" i="16" s="1"/>
  <c r="U53" i="15"/>
  <c r="C48" i="15"/>
  <c r="F48" i="15" l="1"/>
  <c r="U58" i="15"/>
  <c r="A15" i="5" l="1"/>
  <c r="A12" i="5"/>
  <c r="A9" i="5"/>
  <c r="A15" i="22" l="1"/>
  <c r="B21" i="22" s="1"/>
  <c r="A12" i="22"/>
  <c r="A9" i="22"/>
  <c r="F25" i="5" l="1"/>
  <c r="G25" i="5" s="1"/>
  <c r="H25" i="5" s="1"/>
  <c r="I25" i="5" s="1"/>
  <c r="J25" i="5" s="1"/>
  <c r="K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<sst xmlns="http://schemas.openxmlformats.org/spreadsheetml/2006/main" count="2241" uniqueCount="575">
  <si>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</si>
  <si>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</si>
  <si>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</si>
  <si>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</si>
  <si>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</si>
  <si>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</si>
  <si>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</si>
  <si>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</si>
  <si>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</si>
  <si>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</si>
  <si>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</si>
  <si>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</si>
  <si>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</si>
  <si>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</si>
  <si>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</si>
  <si>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</si>
  <si>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</si>
  <si>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</si>
  <si>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</si>
  <si>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</si>
  <si>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</si>
  <si>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</si>
  <si>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</si>
  <si>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</si>
  <si>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</si>
  <si>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</si>
  <si>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</si>
  <si>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</si>
  <si>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</si>
  <si>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</si>
  <si>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</si>
  <si>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</si>
  <si>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</si>
  <si>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</si>
  <si>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</si>
  <si>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</si>
  <si>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</si>
  <si>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</si>
  <si>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</si>
  <si>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</si>
  <si>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</si>
  <si>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</si>
  <si>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</si>
  <si>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</si>
  <si>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</si>
  <si>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</si>
  <si>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</si>
  <si>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</si>
  <si>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</si>
  <si>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</si>
  <si>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</si>
  <si>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</si>
  <si>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</si>
  <si>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</si>
  <si>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</si>
  <si>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</si>
  <si>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</si>
  <si>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</si>
  <si>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</si>
  <si>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</si>
  <si>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</si>
  <si>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</si>
  <si>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</si>
  <si>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</si>
  <si>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</si>
  <si>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</si>
  <si>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</si>
  <si>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</si>
  <si>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</si>
  <si>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</si>
  <si>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</si>
  <si>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</si>
  <si>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</si>
  <si>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</si>
  <si>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</si>
  <si>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</si>
  <si>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</si>
  <si>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</si>
  <si>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</si>
  <si>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</si>
  <si>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</si>
  <si>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</si>
  <si>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</si>
  <si>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</si>
  <si>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</si>
  <si>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</si>
  <si>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</si>
  <si>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</si>
  <si>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</si>
  <si>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</si>
  <si>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</si>
  <si>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</si>
  <si>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</si>
  <si>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</si>
  <si>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</si>
  <si>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</si>
  <si>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</si>
  <si>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</si>
  <si>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</si>
  <si>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</si>
  <si>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</si>
  <si>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</si>
  <si>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</si>
  <si>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</si>
  <si>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</si>
  <si>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</si>
  <si>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</si>
  <si>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</si>
  <si>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</si>
  <si>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</si>
  <si>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</si>
  <si>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</si>
  <si>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</si>
  <si>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</si>
  <si>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</si>
  <si>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</si>
  <si>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</si>
  <si>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</si>
  <si>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</si>
  <si>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</si>
  <si>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</si>
  <si>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</si>
  <si>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</si>
  <si>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</si>
  <si>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</si>
  <si>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</si>
  <si>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</si>
  <si>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</si>
  <si>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</si>
  <si>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</si>
  <si>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</si>
  <si>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</si>
  <si>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</si>
  <si>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</si>
  <si>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</si>
  <si>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</si>
  <si>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</si>
  <si>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</si>
  <si>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</si>
  <si>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</si>
  <si>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</si>
  <si>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</si>
  <si>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</si>
  <si>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</si>
  <si>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</si>
  <si>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</si>
  <si>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</si>
  <si>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</si>
  <si>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</si>
  <si>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</si>
  <si>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</si>
  <si>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</si>
  <si>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</si>
  <si>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</si>
  <si>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</si>
  <si>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</si>
  <si>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</si>
  <si>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</si>
  <si>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</si>
  <si>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</si>
  <si>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</si>
  <si>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</si>
  <si>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</si>
  <si>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</si>
  <si>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</si>
  <si>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</si>
  <si>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</si>
  <si>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</si>
  <si>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</si>
  <si>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</si>
  <si>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</si>
  <si>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</si>
  <si>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</si>
  <si>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</si>
  <si>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</si>
  <si>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</si>
  <si>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</si>
  <si>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</si>
  <si>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</si>
  <si>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</si>
  <si>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</si>
  <si>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</si>
  <si>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</si>
  <si>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</si>
  <si>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</si>
  <si>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</si>
  <si>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</si>
  <si>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</si>
  <si>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</si>
  <si>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</si>
  <si>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</si>
  <si>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</si>
  <si>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</si>
  <si>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</si>
  <si>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</si>
  <si>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</si>
  <si>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</si>
  <si>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</si>
  <si>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</si>
  <si>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</si>
  <si>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</si>
  <si>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</si>
  <si>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</si>
  <si>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</si>
  <si>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</si>
  <si>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</si>
  <si>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</si>
  <si>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</si>
  <si>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</si>
  <si>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</si>
  <si>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</si>
  <si>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</si>
  <si>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</si>
  <si>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</si>
  <si>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</si>
  <si>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</si>
  <si>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</si>
  <si>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</si>
  <si>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</si>
  <si>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</si>
  <si>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</si>
  <si>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</si>
  <si>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</si>
  <si>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</si>
  <si>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</si>
  <si>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</si>
  <si>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</si>
  <si>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</si>
  <si>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</si>
  <si>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</si>
  <si>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</si>
  <si>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</si>
  <si>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</si>
  <si>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</si>
  <si>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</si>
  <si>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</si>
  <si>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</si>
  <si>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</si>
  <si>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</si>
  <si>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</si>
  <si>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</si>
  <si>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</si>
  <si>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</si>
  <si>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</si>
  <si>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</si>
  <si>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</si>
  <si>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</si>
  <si>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</si>
  <si>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</si>
  <si>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</si>
  <si>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</si>
  <si>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</si>
  <si>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</si>
  <si>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</si>
  <si>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</si>
  <si>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</si>
  <si>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</si>
  <si>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</si>
  <si>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</si>
  <si>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</si>
  <si>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</si>
  <si>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</si>
  <si>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</si>
  <si>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</si>
  <si>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</si>
  <si>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</si>
  <si>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</si>
  <si>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</si>
  <si>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</si>
  <si>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</si>
  <si>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</si>
  <si>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</si>
  <si>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</si>
  <si>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</si>
  <si>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</si>
  <si>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</si>
  <si>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</si>
  <si>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</si>
  <si>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</si>
  <si>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</si>
  <si>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</si>
  <si>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</si>
  <si>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</si>
  <si>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</si>
  <si>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</si>
  <si>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</si>
  <si>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</si>
  <si>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</si>
  <si>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</si>
  <si>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</si>
  <si>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</si>
  <si>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</si>
  <si>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</si>
  <si>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</si>
  <si>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</si>
  <si>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</si>
  <si>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</si>
  <si>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</si>
  <si>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</si>
  <si>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</si>
  <si>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</si>
  <si>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</si>
  <si>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</si>
  <si>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</si>
  <si>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</si>
  <si>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</si>
  <si>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</si>
  <si>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</si>
  <si>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</si>
  <si>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</si>
  <si>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</si>
  <si>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</si>
  <si>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</si>
  <si>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</si>
  <si>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</si>
  <si>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</si>
  <si>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</si>
  <si>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</si>
  <si>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</si>
  <si>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</si>
  <si>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</si>
  <si>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</si>
  <si>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</si>
  <si>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</si>
  <si>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</si>
  <si>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</si>
  <si>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</si>
  <si>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</si>
  <si>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</si>
  <si>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</si>
  <si>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</si>
  <si>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</si>
  <si>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</si>
  <si>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</si>
  <si>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</si>
  <si>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</si>
  <si>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</si>
  <si>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</si>
  <si>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</si>
  <si>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</si>
  <si>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</si>
  <si>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</si>
  <si>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</si>
  <si>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</si>
  <si>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</si>
  <si>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</si>
  <si>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</si>
  <si>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</si>
  <si>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</si>
  <si>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</si>
  <si>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</si>
  <si>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</si>
  <si>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</si>
  <si>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</si>
  <si>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</si>
  <si>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</si>
  <si>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</si>
  <si>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</si>
  <si>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</si>
  <si>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</si>
  <si>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</si>
  <si>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</si>
  <si>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</si>
  <si>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</si>
  <si>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</si>
  <si>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</si>
  <si>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</si>
  <si>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</si>
  <si>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</si>
  <si>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</si>
  <si>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</si>
  <si>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</si>
  <si>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</si>
  <si>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</si>
  <si>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</si>
  <si>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</si>
  <si>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</si>
  <si>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</si>
  <si>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</si>
  <si>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</si>
  <si>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</si>
  <si>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</si>
  <si>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</si>
  <si>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</si>
  <si>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</si>
  <si>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</si>
  <si>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</si>
  <si>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</si>
  <si>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</si>
  <si>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</si>
  <si>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</si>
  <si>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</si>
  <si>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</si>
  <si>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</si>
  <si>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</si>
  <si>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</si>
  <si>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</si>
  <si>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</si>
  <si>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</si>
  <si>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</si>
  <si>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</si>
  <si>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</si>
  <si>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</si>
  <si>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</si>
  <si>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</si>
  <si>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</si>
  <si>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</si>
  <si>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</si>
  <si>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</si>
  <si>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</si>
  <si>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</si>
  <si>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</si>
  <si>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</si>
  <si>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</si>
  <si>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</si>
  <si>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</si>
  <si>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</si>
  <si>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</si>
  <si>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</si>
  <si>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</si>
  <si>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</si>
  <si>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</si>
  <si>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</si>
  <si>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</si>
  <si>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</si>
  <si>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</si>
  <si>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</si>
  <si>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</si>
  <si>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</si>
  <si>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</si>
  <si>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</si>
  <si>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</si>
  <si>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</si>
  <si>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</si>
  <si>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</si>
  <si>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</si>
  <si>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</si>
  <si>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</si>
  <si>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</si>
  <si>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</si>
  <si>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</si>
  <si>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</si>
  <si>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</si>
  <si>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</si>
  <si>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</si>
  <si>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</si>
  <si>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</si>
  <si>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</si>
  <si>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</si>
  <si>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</si>
  <si>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</si>
  <si>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</si>
  <si>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</si>
  <si>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</si>
  <si>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</si>
  <si>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</si>
  <si>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</si>
  <si>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</si>
  <si>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</si>
  <si>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</si>
  <si>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</si>
  <si>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</si>
  <si>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</si>
  <si>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</si>
  <si>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</si>
  <si>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</si>
  <si>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</si>
  <si>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</si>
  <si>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</si>
  <si>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</si>
  <si>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</si>
  <si>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</si>
  <si>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</si>
  <si>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</si>
  <si>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</si>
  <si>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</si>
  <si>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</si>
  <si>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</si>
  <si>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</si>
  <si>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</si>
  <si>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</si>
  <si>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</si>
  <si>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</si>
  <si>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</si>
  <si>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</si>
  <si>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</si>
  <si>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</si>
  <si>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</si>
  <si>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</si>
  <si>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</si>
  <si>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</si>
  <si>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</si>
  <si>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</si>
  <si>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</si>
  <si>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</si>
  <si>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</si>
  <si>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</si>
  <si>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</si>
  <si>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</si>
  <si>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</si>
  <si>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</si>
  <si>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</si>
  <si>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</si>
  <si>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</si>
  <si>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</si>
  <si>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</si>
  <si>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</si>
  <si>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</si>
  <si>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</si>
  <si>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</si>
  <si>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</si>
  <si>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</si>
  <si>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</si>
  <si>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</si>
  <si>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</si>
  <si>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</si>
  <si>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</si>
  <si>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</si>
  <si>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</si>
  <si>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</si>
  <si>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</si>
  <si>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</si>
  <si>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</si>
  <si>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</si>
  <si>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</si>
  <si>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</si>
  <si>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</si>
  <si>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</si>
  <si>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</si>
  <si>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</si>
  <si>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</si>
  <si>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</si>
  <si>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</si>
  <si>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</si>
  <si>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</si>
  <si>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</si>
  <si>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</si>
  <si>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</si>
  <si>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</si>
  <si>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</si>
  <si>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</si>
  <si>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Передача электроэнергии</t>
  </si>
  <si>
    <t>Оборудование, материалы</t>
  </si>
  <si>
    <t>не применимо</t>
  </si>
  <si>
    <t>Цели (указать укрупненные цели в соответствии с приложением)</t>
  </si>
  <si>
    <t>объем заключенного договора в ценах 2019 года с НДС, млн. руб.</t>
  </si>
  <si>
    <t xml:space="preserve">нд </t>
  </si>
  <si>
    <t>местное значение</t>
  </si>
  <si>
    <t>Московская область</t>
  </si>
  <si>
    <t xml:space="preserve">Основные цели ИПР:
– повышение надежности и качества электроснабжения существующих потребителей;
– сокращение затрат на ремонт электрических сетей;
– снижение количества потерь при транспортировке электрической энергии конечным потребителям; 
Основные задачи ИПР:
– обеспечение безопасной эксплуатации энергообъектов компании;
– увеличение межремонтного интервала;
– обеспечение возможности и создание условий для последующего контроля и учета объемов потребленной электрической энергии посредством приборов учета, работающих в системе автоматического контроля;
– развитие электрической сети/усиление существующей электрической сети, не связанное с подключением новых потребителей.
</t>
  </si>
  <si>
    <t>Проектирование, Закупка оборудования, Выполнение строительно- монтажных и пусконаладочных работ, Испытания и ввод в эксплуатацию</t>
  </si>
  <si>
    <t>Факт (Предложение по корректировке плана)</t>
  </si>
  <si>
    <t xml:space="preserve"> по состоянию на 01.01.2021 года (N-1)</t>
  </si>
  <si>
    <t>по состоянию на 01.01.2022 года X</t>
  </si>
  <si>
    <t>Сметная стоимость проекта в ценах 2021 года с НДС, млн. руб.</t>
  </si>
  <si>
    <t>нет</t>
  </si>
  <si>
    <t>Общество с ограниченной ответственностью «Центральная электросетевая компания» по Московской области</t>
  </si>
  <si>
    <t>Год раскрытия информации: 2024 год</t>
  </si>
  <si>
    <t>2024</t>
  </si>
  <si>
    <t>Год N 2024</t>
  </si>
  <si>
    <t>Год (N+1) 2025</t>
  </si>
  <si>
    <t>Год (N+2) 2026</t>
  </si>
  <si>
    <t>ООО "ЦЭК"</t>
  </si>
  <si>
    <t>План (факт) года 2023 (N-1)</t>
  </si>
  <si>
    <t>O_N1</t>
  </si>
  <si>
    <t>«Установка приборов учета, класс напряжения 0,22 (0,4) кВ</t>
  </si>
  <si>
    <t>Московская область, Истринский район, Павлово-Слободское с/п, д. Новинки</t>
  </si>
  <si>
    <t>1.2.3 "Развитие и модернизация учета электрической энергии (мощности)"</t>
  </si>
  <si>
    <t>1. Необходимо выполнить замену счетчиков:
1.1 Меркурий 230 ART-01 – 1 шт.
1.2. Меркурий 230 ART-02 – 4 шт.
1.3. Меркурий 231АТ-01 – 1 шт.
1.4. Меркурий 236 ART-01 -78 шт.
1.5. Меркурий 236 ART-02 – 16 шт. 
2. Замену счетчиков производить на:
2.1. Матрица AD13A.2(I)-BLRs-Z-R2r-TW (2-5-1) - 100 шт.
2.2. Матрица RTR 8A.LG-2-1 | Маршрутизатор на 2-секции, PLC (FSK/S-FSK/OFDM), Ethernet, GPRS, USB, RS-485 – 2шт.
2.3. Шкафы наружной установки напольные (1700/1000, IP54, замок, смотровое окно, влагозащищенные) – 20 шт.</t>
  </si>
  <si>
    <t>Прибор учета</t>
  </si>
  <si>
    <t>Декабрь 2025 г</t>
  </si>
  <si>
    <t>КП</t>
  </si>
  <si>
    <t>да (КП)</t>
  </si>
  <si>
    <t>Установка приборов учета</t>
  </si>
  <si>
    <t>исполнение требований действующего законодательства по АСКУЭ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</si>
</sst>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67" formatCode="#,##0.0"/>
    <numFmt numFmtId="168" formatCode="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rgb="FFFF0000"/>
      <name val="Times New Roman"/>
      <family val="1"/>
      <charset val="204"/>
    </font>
    <font>
      <b/>
      <sz val="14"/>
      <color rgb="FFFF0000"/>
      <name val="Times New Roman"/>
      <family val="1"/>
      <charset val="204"/>
    </font>
    <font>
      <sz val="12"/>
      <color rgb="FFFF0000"/>
      <name val="Times New Roman"/>
      <family val="1"/>
      <charset val="204"/>
    </font>
    <font>
      <sz val="11"/>
      <color rgb="FFFF0000"/>
      <name val="Calibri"/>
      <family val="2"/>
      <scheme val="minor"/>
    </font>
    <font>
      <b/>
      <sz val="12"/>
      <name val="Arial"/>
      <family val="2"/>
      <charset val="204"/>
    </font>
    <font>
      <b/>
      <u/>
      <sz val="14"/>
      <name val="Times New Roman"/>
      <family val="1"/>
      <charset val="204"/>
    </font>
    <font>
      <sz val="11"/>
      <name val="Calibri"/>
      <family val="2"/>
      <scheme val="minor"/>
    </font>
    <font>
      <sz val="14"/>
      <color theme="1"/>
      <name val="Arial"/>
      <family val="2"/>
      <charset val="204"/>
    </font>
    <font>
      <sz val="14"/>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3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Border="1" applyAlignment="1">
      <alignment vertical="center"/>
    </xf>
    <xf numFmtId="0" fontId="62" fillId="0" borderId="0" xfId="50" applyFont="1"/>
    <xf numFmtId="0" fontId="59" fillId="0" borderId="30" xfId="50" applyFont="1" applyBorder="1" applyAlignment="1">
      <alignment horizontal="center" vertical="center"/>
    </xf>
    <xf numFmtId="0" fontId="59" fillId="0" borderId="0" xfId="50" applyFont="1" applyAlignment="1">
      <alignment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61" fillId="0" borderId="1" xfId="50" applyFont="1" applyBorder="1" applyAlignment="1">
      <alignment horizontal="center" vertical="center"/>
    </xf>
    <xf numFmtId="49" fontId="37" fillId="0" borderId="1" xfId="49"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48" fillId="0" borderId="1" xfId="45" applyNumberFormat="1" applyFont="1" applyBorder="1" applyAlignment="1">
      <alignment horizontal="center" vertical="center" wrapText="1"/>
    </xf>
    <xf numFmtId="168" fontId="11" fillId="0" borderId="1" xfId="2" applyNumberFormat="1" applyBorder="1" applyAlignment="1">
      <alignment horizontal="center" vertical="center"/>
    </xf>
    <xf numFmtId="14" fontId="11" fillId="0" borderId="1" xfId="2" applyNumberFormat="1" applyBorder="1" applyAlignment="1">
      <alignment vertical="top" wrapText="1"/>
    </xf>
    <xf numFmtId="0" fontId="11" fillId="0" borderId="1" xfId="2" applyBorder="1" applyAlignment="1">
      <alignment horizontal="center" vertical="center" wrapText="1"/>
    </xf>
    <xf numFmtId="0" fontId="11" fillId="0" borderId="1" xfId="2" applyBorder="1" applyAlignment="1">
      <alignment horizontal="center" vertical="center"/>
    </xf>
    <xf numFmtId="0" fontId="0" fillId="0" borderId="1" xfId="0" applyBorder="1" applyAlignment="1">
      <alignment horizontal="center" vertical="center" wrapText="1"/>
    </xf>
    <xf numFmtId="4" fontId="11" fillId="0" borderId="0" xfId="2" applyNumberFormat="1"/>
    <xf numFmtId="168" fontId="11" fillId="25" borderId="1" xfId="2" applyNumberFormat="1" applyFill="1" applyBorder="1" applyAlignment="1">
      <alignment horizontal="center" vertical="center" wrapText="1"/>
    </xf>
    <xf numFmtId="0" fontId="67" fillId="0" borderId="0" xfId="1" applyFont="1" applyAlignment="1">
      <alignment horizontal="center" vertical="center"/>
    </xf>
    <xf numFmtId="0" fontId="66" fillId="0" borderId="0" xfId="1" applyFont="1" applyAlignment="1">
      <alignment horizontal="center" vertical="center"/>
    </xf>
    <xf numFmtId="0" fontId="69" fillId="0" borderId="0" xfId="1" applyFont="1"/>
    <xf numFmtId="0" fontId="70" fillId="0" borderId="0" xfId="1" applyFont="1" applyAlignment="1">
      <alignment horizontal="left" vertical="center"/>
    </xf>
    <xf numFmtId="0" fontId="50" fillId="0" borderId="0" xfId="1" applyFont="1" applyAlignment="1">
      <alignment vertical="center"/>
    </xf>
    <xf numFmtId="0" fontId="12" fillId="0" borderId="0" xfId="1" applyFont="1" applyAlignment="1">
      <alignment horizontal="center" vertical="center"/>
    </xf>
    <xf numFmtId="0" fontId="11" fillId="0" borderId="0" xfId="1" applyFont="1" applyAlignment="1">
      <alignment vertical="center"/>
    </xf>
    <xf numFmtId="0" fontId="11" fillId="0" borderId="1" xfId="1" applyFont="1" applyBorder="1" applyAlignment="1">
      <alignment vertical="center" wrapText="1"/>
    </xf>
    <xf numFmtId="0" fontId="11"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50" fillId="0" borderId="0" xfId="1" applyFont="1" applyAlignment="1">
      <alignment horizontal="center" vertical="center"/>
    </xf>
    <xf numFmtId="49" fontId="11" fillId="0" borderId="1" xfId="1" applyNumberFormat="1" applyFont="1" applyBorder="1" applyAlignment="1">
      <alignment vertical="center"/>
    </xf>
    <xf numFmtId="0" fontId="11" fillId="0" borderId="4" xfId="1" applyFont="1" applyBorder="1" applyAlignment="1">
      <alignment horizontal="left" vertical="center" wrapText="1"/>
    </xf>
    <xf numFmtId="0" fontId="11" fillId="0" borderId="4" xfId="1" applyFont="1" applyBorder="1" applyAlignment="1">
      <alignment vertical="center" wrapText="1"/>
    </xf>
    <xf numFmtId="0" fontId="11" fillId="0" borderId="1" xfId="1" applyFont="1" applyBorder="1" applyAlignment="1">
      <alignment horizontal="left" vertical="center" wrapText="1"/>
    </xf>
    <xf numFmtId="0" fontId="72" fillId="0" borderId="0" xfId="1" applyFont="1"/>
    <xf numFmtId="0" fontId="41" fillId="0" borderId="1" xfId="1" applyFont="1" applyBorder="1" applyAlignment="1">
      <alignment vertical="center"/>
    </xf>
    <xf numFmtId="0" fontId="72" fillId="0" borderId="0" xfId="1" applyFont="1" applyAlignment="1">
      <alignment vertical="center"/>
    </xf>
    <xf numFmtId="0" fontId="69" fillId="0" borderId="0" xfId="1" applyFont="1" applyAlignment="1">
      <alignment vertical="center"/>
    </xf>
    <xf numFmtId="0" fontId="11" fillId="0" borderId="1" xfId="1" applyFont="1" applyBorder="1" applyAlignment="1">
      <alignment vertical="center"/>
    </xf>
    <xf numFmtId="168" fontId="41" fillId="0" borderId="1" xfId="1" applyNumberFormat="1" applyFont="1" applyBorder="1" applyAlignment="1">
      <alignment horizontal="left" vertical="center"/>
    </xf>
    <xf numFmtId="168" fontId="41" fillId="0" borderId="0" xfId="1" applyNumberFormat="1" applyFont="1" applyAlignment="1">
      <alignment horizontal="left" vertical="center"/>
    </xf>
    <xf numFmtId="0" fontId="73" fillId="0" borderId="0" xfId="1" applyFont="1"/>
    <xf numFmtId="0" fontId="4" fillId="0" borderId="0" xfId="1" applyFont="1"/>
    <xf numFmtId="0" fontId="68" fillId="0" borderId="0" xfId="62" applyFont="1" applyAlignment="1">
      <alignment horizontal="center" vertical="center"/>
    </xf>
    <xf numFmtId="168" fontId="11" fillId="0" borderId="1" xfId="1" applyNumberFormat="1" applyFont="1" applyBorder="1" applyAlignment="1">
      <alignment horizontal="left" vertical="center" wrapText="1"/>
    </xf>
    <xf numFmtId="0" fontId="74" fillId="0" borderId="0" xfId="0" applyFont="1"/>
    <xf numFmtId="14" fontId="11" fillId="0" borderId="1" xfId="2" applyNumberFormat="1" applyBorder="1" applyAlignment="1">
      <alignment horizontal="center" vertical="top" wrapText="1"/>
    </xf>
    <xf numFmtId="14" fontId="11" fillId="0" borderId="1" xfId="2" applyNumberFormat="1" applyBorder="1" applyAlignment="1">
      <alignment horizontal="center" vertical="center" wrapText="1"/>
    </xf>
    <xf numFmtId="1" fontId="11" fillId="25" borderId="1" xfId="2" applyNumberFormat="1" applyFill="1" applyBorder="1" applyAlignment="1">
      <alignment horizontal="center" vertical="center" wrapText="1"/>
    </xf>
    <xf numFmtId="1" fontId="11" fillId="0" borderId="1" xfId="2" applyNumberFormat="1" applyBorder="1" applyAlignment="1">
      <alignment horizontal="center" vertical="center"/>
    </xf>
    <xf numFmtId="0" fontId="4" fillId="0" borderId="0" xfId="49" applyFont="1"/>
    <xf numFmtId="4" fontId="37" fillId="0" borderId="1" xfId="49" applyNumberFormat="1" applyFont="1" applyBorder="1" applyAlignment="1">
      <alignment horizontal="center" vertical="center"/>
    </xf>
    <xf numFmtId="0" fontId="41" fillId="0" borderId="48" xfId="2" applyFont="1" applyBorder="1" applyAlignment="1">
      <alignment horizontal="justify" vertical="top" wrapText="1"/>
    </xf>
    <xf numFmtId="168" fontId="41" fillId="0" borderId="45" xfId="2" applyNumberFormat="1" applyFont="1" applyBorder="1" applyAlignment="1">
      <alignment horizontal="justify" vertical="top" wrapText="1"/>
    </xf>
    <xf numFmtId="49" fontId="11" fillId="0" borderId="1" xfId="62" applyNumberFormat="1" applyFont="1" applyBorder="1" applyAlignment="1">
      <alignment horizontal="center" vertical="center"/>
    </xf>
    <xf numFmtId="0" fontId="11" fillId="25" borderId="1" xfId="1" applyFont="1" applyFill="1" applyBorder="1" applyAlignment="1">
      <alignment vertical="center" wrapText="1"/>
    </xf>
    <xf numFmtId="0" fontId="11" fillId="25" borderId="1" xfId="62" applyFont="1" applyFill="1" applyBorder="1" applyAlignment="1">
      <alignment horizontal="left" vertical="center" wrapText="1"/>
    </xf>
    <xf numFmtId="49" fontId="11" fillId="25" borderId="1" xfId="62" applyNumberFormat="1" applyFont="1" applyFill="1" applyBorder="1" applyAlignment="1">
      <alignment horizontal="center" vertical="center"/>
    </xf>
    <xf numFmtId="0" fontId="11" fillId="25" borderId="1" xfId="62" applyFont="1" applyFill="1" applyBorder="1" applyAlignment="1">
      <alignment horizontal="center" vertical="center"/>
    </xf>
    <xf numFmtId="49" fontId="11" fillId="25" borderId="1" xfId="0" applyNumberFormat="1" applyFont="1" applyFill="1" applyBorder="1" applyAlignment="1">
      <alignment horizontal="center" vertical="center" wrapText="1"/>
    </xf>
    <xf numFmtId="0" fontId="41" fillId="0" borderId="45" xfId="2" applyFont="1" applyBorder="1" applyAlignment="1">
      <alignment horizontal="justify" vertical="top"/>
    </xf>
    <xf numFmtId="168" fontId="11" fillId="0" borderId="1" xfId="45" applyNumberFormat="1" applyFont="1" applyBorder="1" applyAlignment="1">
      <alignment horizontal="center" vertical="center" wrapText="1"/>
    </xf>
    <xf numFmtId="49" fontId="68" fillId="0" borderId="4" xfId="1" applyNumberFormat="1" applyFont="1" applyBorder="1" applyAlignment="1">
      <alignment horizontal="center" vertical="center"/>
    </xf>
    <xf numFmtId="49" fontId="68" fillId="0" borderId="7" xfId="1" applyNumberFormat="1" applyFont="1" applyBorder="1" applyAlignment="1">
      <alignment horizontal="center" vertical="center"/>
    </xf>
    <xf numFmtId="49" fontId="68" fillId="0" borderId="3" xfId="1" applyNumberFormat="1" applyFont="1" applyBorder="1" applyAlignment="1">
      <alignment horizontal="center" vertical="center"/>
    </xf>
    <xf numFmtId="0" fontId="43" fillId="0" borderId="0" xfId="0" applyFont="1" applyAlignment="1">
      <alignment horizontal="center" vertical="center"/>
    </xf>
    <xf numFmtId="0" fontId="11" fillId="0" borderId="0" xfId="1" applyFont="1" applyAlignment="1">
      <alignment horizontal="center" vertical="center"/>
    </xf>
    <xf numFmtId="0" fontId="71" fillId="0" borderId="0" xfId="1" applyFont="1" applyAlignment="1">
      <alignment horizontal="center" vertical="center" wrapText="1"/>
    </xf>
    <xf numFmtId="0" fontId="71" fillId="0" borderId="0" xfId="1" applyFont="1" applyAlignment="1">
      <alignment horizontal="center" vertical="center"/>
    </xf>
    <xf numFmtId="0" fontId="50" fillId="0" borderId="0" xfId="1" applyFont="1" applyAlignment="1">
      <alignment horizontal="center" vertical="center"/>
    </xf>
    <xf numFmtId="0" fontId="71" fillId="0" borderId="0" xfId="1" applyFont="1" applyAlignment="1">
      <alignment horizontal="center" vertical="top" wrapText="1"/>
    </xf>
    <xf numFmtId="0" fontId="50" fillId="0" borderId="0" xfId="1" applyFont="1" applyAlignment="1">
      <alignment horizontal="center" vertical="top"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25" xfId="50" applyFont="1" applyBorder="1" applyAlignment="1">
      <alignment horizontal="center" vertical="center"/>
    </xf>
    <xf numFmtId="0" fontId="61" fillId="0" borderId="24" xfId="50" applyFont="1" applyBorder="1" applyAlignment="1">
      <alignment horizontal="center" vertic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9" xfId="50" applyFont="1" applyBorder="1" applyAlignment="1">
      <alignment vertical="center"/>
    </xf>
    <xf numFmtId="0" fontId="59" fillId="0" borderId="1" xfId="50" applyFont="1" applyBorder="1" applyAlignment="1">
      <alignment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63" fillId="0" borderId="1"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3" xfId="50" applyFont="1" applyBorder="1" applyAlignment="1">
      <alignment horizontal="center" vertical="center"/>
    </xf>
    <xf numFmtId="4" fontId="59" fillId="0" borderId="30" xfId="50" applyNumberFormat="1"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39" fillId="0" borderId="20" xfId="49" applyFont="1" applyBorder="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c:ext xmlns:c16="http://schemas.microsoft.com/office/drawing/2014/chart" uri="{C3380CC4-5D6E-409C-BE32-E72D297353CC}">
              <c16:uniqueId val="{00000000-0BCF-409C-83E6-81D1CBA91D44}"/>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c:ext xmlns:c16="http://schemas.microsoft.com/office/drawing/2014/chart" uri="{C3380CC4-5D6E-409C-BE32-E72D297353CC}">
              <c16:uniqueId val="{00000001-0BCF-409C-83E6-81D1CBA91D44}"/>
            </c:ext>
          </c:extLst>
        </c:ser>
        <c:dLbls>
          <c:showLegendKey val="0"/>
          <c:showVal val="0"/>
          <c:showCatName val="0"/>
          <c:showSerName val="0"/>
          <c:showPercent val="0"/>
          <c:showBubbleSize val="0"/>
        </c:dLbls>
        <c:smooth val="0"/>
        <c:axId val="-1170747488"/>
        <c:axId val="-1170756192"/>
      </c:lineChart>
      <c:catAx>
        <c:axId val="-1170747488"/>
        <c:scaling>
          <c:orientation val="minMax"/>
        </c:scaling>
        <c:delete val="0"/>
        <c:axPos val="b"/>
        <c:numFmt formatCode="General" sourceLinked="1"/>
        <c:majorTickMark val="out"/>
        <c:minorTickMark val="none"/>
        <c:tickLblPos val="nextTo"/>
        <c:crossAx val="-1170756192"/>
        <c:crosses val="autoZero"/>
        <c:auto val="1"/>
        <c:lblAlgn val="ctr"/>
        <c:lblOffset val="100"/>
        <c:noMultiLvlLbl val="0"/>
      </c:catAx>
      <c:valAx>
        <c:axId val="-1170756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0747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66"/>
  <sheetViews>
    <sheetView tabSelected="1" view="pageBreakPreview" topLeftCell="A4" zoomScaleSheetLayoutView="100" workbookViewId="0">
      <selection activeCell="C25" sqref="C25"/>
    </sheetView>
  </sheetViews>
  <sheetFormatPr defaultRowHeight="15" x14ac:dyDescent="0.25"/>
  <cols>
    <col min="1" max="1" width="6.140625" style="165" customWidth="1"/>
    <col min="2" max="2" width="53.5703125" style="165" customWidth="1"/>
    <col min="3" max="3" width="91.42578125" style="15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3" customFormat="1" ht="18.75" customHeight="1" x14ac:dyDescent="0.2">
      <c r="C1" s="30" t="s">
        <v>68</v>
      </c>
    </row>
    <row r="2" spans="1:22" s="13" customFormat="1" ht="18.75" customHeight="1" x14ac:dyDescent="0.3">
      <c r="C2" s="11" t="s">
        <v>10</v>
      </c>
    </row>
    <row r="3" spans="1:22" s="13" customFormat="1" ht="18.75" x14ac:dyDescent="0.3">
      <c r="A3" s="153"/>
      <c r="C3" s="11" t="s">
        <v>67</v>
      </c>
    </row>
    <row r="4" spans="1:22" s="13" customFormat="1" ht="18.75" x14ac:dyDescent="0.3">
      <c r="A4" s="153"/>
      <c r="H4" s="11"/>
    </row>
    <row r="5" spans="1:22" s="13" customFormat="1" ht="15.75" x14ac:dyDescent="0.25">
      <c r="A5" s="196" t="s">
        <v>557</v>
      </c>
      <c r="B5" s="196"/>
      <c r="C5" s="196"/>
      <c r="D5" s="135"/>
      <c r="E5" s="135"/>
      <c r="F5" s="135"/>
      <c r="G5" s="135"/>
      <c r="H5" s="135"/>
      <c r="I5" s="135"/>
      <c r="J5" s="135"/>
    </row>
    <row r="6" spans="1:22" s="13" customFormat="1" ht="18.75" x14ac:dyDescent="0.3">
      <c r="A6" s="153"/>
      <c r="H6" s="11"/>
    </row>
    <row r="7" spans="1:22" s="13" customFormat="1" ht="18.75" x14ac:dyDescent="0.2">
      <c r="A7" s="200" t="s">
        <v>9</v>
      </c>
      <c r="B7" s="200"/>
      <c r="C7" s="200"/>
      <c r="D7" s="154"/>
      <c r="E7" s="154"/>
      <c r="F7" s="154"/>
      <c r="G7" s="154"/>
      <c r="H7" s="154"/>
      <c r="I7" s="154"/>
      <c r="J7" s="154"/>
      <c r="K7" s="154"/>
      <c r="L7" s="154"/>
      <c r="M7" s="154"/>
      <c r="N7" s="154"/>
      <c r="O7" s="154"/>
      <c r="P7" s="154"/>
      <c r="Q7" s="154"/>
      <c r="R7" s="154"/>
      <c r="S7" s="154"/>
      <c r="T7" s="154"/>
      <c r="U7" s="154"/>
      <c r="V7" s="154"/>
    </row>
    <row r="8" spans="1:22" s="7" customFormat="1" ht="18.75" x14ac:dyDescent="0.2">
      <c r="A8" s="160"/>
      <c r="B8" s="160"/>
      <c r="C8" s="150"/>
      <c r="D8" s="10"/>
      <c r="E8" s="10"/>
      <c r="F8" s="10"/>
      <c r="G8" s="10"/>
      <c r="H8" s="10"/>
      <c r="I8" s="9"/>
      <c r="J8" s="9"/>
      <c r="K8" s="9"/>
      <c r="L8" s="9"/>
      <c r="M8" s="9"/>
      <c r="N8" s="9"/>
      <c r="O8" s="9"/>
      <c r="P8" s="9"/>
      <c r="Q8" s="9"/>
      <c r="R8" s="9"/>
      <c r="S8" s="9"/>
      <c r="T8" s="9"/>
      <c r="U8" s="9"/>
      <c r="V8" s="9"/>
    </row>
    <row r="9" spans="1:22" s="7" customFormat="1" ht="18.75" x14ac:dyDescent="0.2">
      <c r="A9" s="199" t="s">
        <v>556</v>
      </c>
      <c r="B9" s="199"/>
      <c r="C9" s="199"/>
      <c r="D9" s="6"/>
      <c r="E9" s="6"/>
      <c r="F9" s="6"/>
      <c r="G9" s="6"/>
      <c r="H9" s="6"/>
      <c r="I9" s="9"/>
      <c r="J9" s="9"/>
      <c r="K9" s="9"/>
      <c r="L9" s="9"/>
      <c r="M9" s="9"/>
      <c r="N9" s="9"/>
      <c r="O9" s="9"/>
      <c r="P9" s="9"/>
      <c r="Q9" s="9"/>
      <c r="R9" s="9"/>
      <c r="S9" s="9"/>
      <c r="T9" s="9"/>
      <c r="U9" s="9"/>
      <c r="V9" s="9"/>
    </row>
    <row r="10" spans="1:22" s="7" customFormat="1" ht="18.75" x14ac:dyDescent="0.2">
      <c r="A10" s="197" t="s">
        <v>8</v>
      </c>
      <c r="B10" s="197"/>
      <c r="C10" s="197"/>
      <c r="D10" s="4"/>
      <c r="E10" s="4"/>
      <c r="F10" s="4"/>
      <c r="G10" s="4"/>
      <c r="H10" s="4"/>
      <c r="I10" s="9"/>
      <c r="J10" s="9"/>
      <c r="K10" s="9"/>
      <c r="L10" s="9"/>
      <c r="M10" s="9"/>
      <c r="N10" s="9"/>
      <c r="O10" s="9"/>
      <c r="P10" s="9"/>
      <c r="Q10" s="9"/>
      <c r="R10" s="9"/>
      <c r="S10" s="9"/>
      <c r="T10" s="9"/>
      <c r="U10" s="9"/>
      <c r="V10" s="9"/>
    </row>
    <row r="11" spans="1:22" s="7" customFormat="1" ht="18.75" x14ac:dyDescent="0.2">
      <c r="A11" s="160"/>
      <c r="B11" s="160"/>
      <c r="C11" s="150"/>
      <c r="D11" s="10"/>
      <c r="E11" s="10"/>
      <c r="F11" s="10"/>
      <c r="G11" s="10"/>
      <c r="H11" s="10"/>
      <c r="I11" s="9"/>
      <c r="J11" s="9"/>
      <c r="K11" s="9"/>
      <c r="L11" s="9"/>
      <c r="M11" s="9"/>
      <c r="N11" s="9"/>
      <c r="O11" s="9"/>
      <c r="P11" s="9"/>
      <c r="Q11" s="9"/>
      <c r="R11" s="9"/>
      <c r="S11" s="9"/>
      <c r="T11" s="9"/>
      <c r="U11" s="9"/>
      <c r="V11" s="9"/>
    </row>
    <row r="12" spans="1:22" s="7" customFormat="1" ht="18.75" x14ac:dyDescent="0.2">
      <c r="A12" s="199" t="s">
        <v>564</v>
      </c>
      <c r="B12" s="199"/>
      <c r="C12" s="199"/>
      <c r="D12" s="6"/>
      <c r="E12" s="6"/>
      <c r="F12" s="6"/>
      <c r="G12" s="6"/>
      <c r="H12" s="6"/>
      <c r="I12" s="9"/>
      <c r="J12" s="9"/>
      <c r="K12" s="9"/>
      <c r="L12" s="9"/>
      <c r="M12" s="9"/>
      <c r="N12" s="9"/>
      <c r="O12" s="9"/>
      <c r="P12" s="9"/>
      <c r="Q12" s="9"/>
      <c r="R12" s="9"/>
      <c r="S12" s="9"/>
      <c r="T12" s="9"/>
      <c r="U12" s="9"/>
      <c r="V12" s="9"/>
    </row>
    <row r="13" spans="1:22" s="7" customFormat="1" ht="18.75" x14ac:dyDescent="0.2">
      <c r="A13" s="197" t="s">
        <v>7</v>
      </c>
      <c r="B13" s="197"/>
      <c r="C13" s="197"/>
      <c r="D13" s="4"/>
      <c r="E13" s="4"/>
      <c r="F13" s="4"/>
      <c r="G13" s="4"/>
      <c r="H13" s="4"/>
      <c r="I13" s="9"/>
      <c r="J13" s="9"/>
      <c r="K13" s="9"/>
      <c r="L13" s="9"/>
      <c r="M13" s="9"/>
      <c r="N13" s="9"/>
      <c r="O13" s="9"/>
      <c r="P13" s="9"/>
      <c r="Q13" s="9"/>
      <c r="R13" s="9"/>
      <c r="S13" s="9"/>
      <c r="T13" s="9"/>
      <c r="U13" s="9"/>
      <c r="V13" s="9"/>
    </row>
    <row r="14" spans="1:22" s="7" customFormat="1" ht="15.75" customHeight="1" x14ac:dyDescent="0.2">
      <c r="A14" s="155"/>
      <c r="B14" s="155"/>
      <c r="C14" s="151"/>
      <c r="D14" s="3"/>
      <c r="E14" s="3"/>
      <c r="F14" s="3"/>
      <c r="G14" s="3"/>
      <c r="H14" s="3"/>
      <c r="I14" s="3"/>
      <c r="J14" s="3"/>
      <c r="K14" s="3"/>
      <c r="L14" s="3"/>
      <c r="M14" s="3"/>
      <c r="N14" s="3"/>
      <c r="O14" s="3"/>
      <c r="P14" s="3"/>
      <c r="Q14" s="3"/>
      <c r="R14" s="3"/>
      <c r="S14" s="3"/>
      <c r="T14" s="3"/>
      <c r="U14" s="3"/>
      <c r="V14" s="3"/>
    </row>
    <row r="15" spans="1:22" s="2" customFormat="1" ht="28.5" customHeight="1" x14ac:dyDescent="0.2">
      <c r="A15" s="201" t="s">
        <v>565</v>
      </c>
      <c r="B15" s="202"/>
      <c r="C15" s="202"/>
      <c r="D15" s="6"/>
      <c r="E15" s="6"/>
      <c r="F15" s="6"/>
      <c r="G15" s="6"/>
      <c r="H15" s="6"/>
      <c r="I15" s="6"/>
      <c r="J15" s="6"/>
      <c r="K15" s="6"/>
      <c r="L15" s="6"/>
      <c r="M15" s="6"/>
      <c r="N15" s="6"/>
      <c r="O15" s="6"/>
      <c r="P15" s="6"/>
      <c r="Q15" s="6"/>
      <c r="R15" s="6"/>
      <c r="S15" s="6"/>
      <c r="T15" s="6"/>
      <c r="U15" s="6"/>
      <c r="V15" s="6"/>
    </row>
    <row r="16" spans="1:22" s="2" customFormat="1" ht="15" customHeight="1" x14ac:dyDescent="0.2">
      <c r="A16" s="197" t="s">
        <v>6</v>
      </c>
      <c r="B16" s="197"/>
      <c r="C16" s="197"/>
      <c r="D16" s="4"/>
      <c r="E16" s="4"/>
      <c r="F16" s="4"/>
      <c r="G16" s="4"/>
      <c r="H16" s="4"/>
      <c r="I16" s="4"/>
      <c r="J16" s="4"/>
      <c r="K16" s="4"/>
      <c r="L16" s="4"/>
      <c r="M16" s="4"/>
      <c r="N16" s="4"/>
      <c r="O16" s="4"/>
      <c r="P16" s="4"/>
      <c r="Q16" s="4"/>
      <c r="R16" s="4"/>
      <c r="S16" s="4"/>
      <c r="T16" s="4"/>
      <c r="U16" s="4"/>
      <c r="V16" s="4"/>
    </row>
    <row r="17" spans="1:22" s="2" customFormat="1" ht="15" customHeight="1" x14ac:dyDescent="0.2">
      <c r="A17" s="155"/>
      <c r="B17" s="155"/>
      <c r="C17" s="155"/>
      <c r="D17" s="3"/>
      <c r="E17" s="3"/>
      <c r="F17" s="3"/>
      <c r="G17" s="3"/>
      <c r="H17" s="3"/>
      <c r="I17" s="3"/>
      <c r="J17" s="3"/>
      <c r="K17" s="3"/>
      <c r="L17" s="3"/>
      <c r="M17" s="3"/>
      <c r="N17" s="3"/>
      <c r="O17" s="3"/>
      <c r="P17" s="3"/>
      <c r="Q17" s="3"/>
      <c r="R17" s="3"/>
      <c r="S17" s="3"/>
    </row>
    <row r="18" spans="1:22" s="2" customFormat="1" ht="15" customHeight="1" x14ac:dyDescent="0.2">
      <c r="A18" s="198" t="s">
        <v>522</v>
      </c>
      <c r="B18" s="199"/>
      <c r="C18" s="199"/>
      <c r="D18" s="5"/>
      <c r="E18" s="5"/>
      <c r="F18" s="5"/>
      <c r="G18" s="5"/>
      <c r="H18" s="5"/>
      <c r="I18" s="5"/>
      <c r="J18" s="5"/>
      <c r="K18" s="5"/>
      <c r="L18" s="5"/>
      <c r="M18" s="5"/>
      <c r="N18" s="5"/>
      <c r="O18" s="5"/>
      <c r="P18" s="5"/>
      <c r="Q18" s="5"/>
      <c r="R18" s="5"/>
      <c r="S18" s="5"/>
      <c r="T18" s="5"/>
      <c r="U18" s="5"/>
      <c r="V18" s="5"/>
    </row>
    <row r="19" spans="1:22" s="2" customFormat="1" ht="15" customHeight="1" x14ac:dyDescent="0.2">
      <c r="A19" s="156"/>
      <c r="B19" s="156"/>
      <c r="C19" s="156"/>
      <c r="D19" s="4"/>
      <c r="E19" s="4"/>
      <c r="F19" s="4"/>
      <c r="G19" s="4"/>
      <c r="H19" s="4"/>
      <c r="I19" s="3"/>
      <c r="J19" s="3"/>
      <c r="K19" s="3"/>
      <c r="L19" s="3"/>
      <c r="M19" s="3"/>
      <c r="N19" s="3"/>
      <c r="O19" s="3"/>
      <c r="P19" s="3"/>
      <c r="Q19" s="3"/>
      <c r="R19" s="3"/>
      <c r="S19" s="3"/>
    </row>
    <row r="20" spans="1:22" s="2" customFormat="1" ht="33.75" customHeight="1" x14ac:dyDescent="0.2">
      <c r="A20" s="157" t="s">
        <v>5</v>
      </c>
      <c r="B20" s="158" t="s">
        <v>66</v>
      </c>
      <c r="C20" s="159" t="s">
        <v>65</v>
      </c>
      <c r="D20" s="4"/>
      <c r="E20" s="4"/>
      <c r="F20" s="4"/>
      <c r="G20" s="4"/>
      <c r="H20" s="4"/>
      <c r="I20" s="3"/>
      <c r="J20" s="3"/>
      <c r="K20" s="3"/>
      <c r="L20" s="3"/>
      <c r="M20" s="3"/>
      <c r="N20" s="3"/>
      <c r="O20" s="3"/>
      <c r="P20" s="3"/>
      <c r="Q20" s="3"/>
      <c r="R20" s="3"/>
      <c r="S20" s="3"/>
    </row>
    <row r="21" spans="1:22" s="2" customFormat="1" ht="16.5" customHeight="1" x14ac:dyDescent="0.2">
      <c r="A21" s="159">
        <v>1</v>
      </c>
      <c r="B21" s="158">
        <v>2</v>
      </c>
      <c r="C21" s="159">
        <v>3</v>
      </c>
      <c r="D21" s="4"/>
      <c r="E21" s="4"/>
      <c r="F21" s="4"/>
      <c r="G21" s="4"/>
      <c r="H21" s="4"/>
      <c r="I21" s="3"/>
      <c r="J21" s="3"/>
      <c r="K21" s="3"/>
      <c r="L21" s="3"/>
      <c r="M21" s="3"/>
      <c r="N21" s="3"/>
      <c r="O21" s="3"/>
      <c r="P21" s="3"/>
      <c r="Q21" s="3"/>
      <c r="R21" s="3"/>
      <c r="S21" s="3"/>
    </row>
    <row r="22" spans="1:22" s="2" customFormat="1" ht="28.5" customHeight="1" x14ac:dyDescent="0.2">
      <c r="A22" s="161" t="s">
        <v>64</v>
      </c>
      <c r="B22" s="162" t="s">
        <v>361</v>
      </c>
      <c r="C22" s="164" t="s">
        <v>567</v>
      </c>
      <c r="D22" s="4"/>
      <c r="E22" s="4"/>
      <c r="F22" s="4"/>
      <c r="G22" s="4"/>
      <c r="H22" s="4"/>
      <c r="I22" s="3"/>
      <c r="J22" s="3"/>
      <c r="K22" s="3"/>
      <c r="L22" s="3"/>
      <c r="M22" s="3"/>
      <c r="N22" s="3"/>
      <c r="O22" s="3"/>
      <c r="P22" s="3"/>
      <c r="Q22" s="3"/>
      <c r="R22" s="3"/>
      <c r="S22" s="3"/>
    </row>
    <row r="23" spans="1:22" s="2" customFormat="1" ht="31.5" x14ac:dyDescent="0.2">
      <c r="A23" s="161" t="s">
        <v>63</v>
      </c>
      <c r="B23" s="163" t="s">
        <v>544</v>
      </c>
      <c r="C23" s="157" t="s">
        <v>574</v>
      </c>
      <c r="D23" s="4"/>
      <c r="E23" s="4"/>
      <c r="F23" s="4"/>
      <c r="G23" s="4"/>
      <c r="H23" s="4"/>
      <c r="I23" s="3"/>
      <c r="J23" s="3"/>
      <c r="K23" s="3"/>
      <c r="L23" s="3"/>
      <c r="M23" s="3"/>
      <c r="N23" s="3"/>
      <c r="O23" s="3"/>
      <c r="P23" s="3"/>
      <c r="Q23" s="3"/>
      <c r="R23" s="3"/>
      <c r="S23" s="3"/>
    </row>
    <row r="24" spans="1:22" s="2" customFormat="1" ht="22.5" customHeight="1" x14ac:dyDescent="0.2">
      <c r="A24" s="193"/>
      <c r="B24" s="194"/>
      <c r="C24" s="195"/>
      <c r="D24" s="4"/>
      <c r="E24" s="4"/>
      <c r="F24" s="4"/>
      <c r="G24" s="4"/>
      <c r="H24" s="4"/>
      <c r="I24" s="3"/>
      <c r="J24" s="3"/>
      <c r="K24" s="3"/>
      <c r="L24" s="3"/>
      <c r="M24" s="3"/>
      <c r="N24" s="3"/>
      <c r="O24" s="3"/>
      <c r="P24" s="3"/>
      <c r="Q24" s="3"/>
      <c r="R24" s="3"/>
      <c r="S24" s="3"/>
    </row>
    <row r="25" spans="1:22" s="25" customFormat="1" ht="48" customHeight="1" x14ac:dyDescent="0.2">
      <c r="A25" s="161" t="s">
        <v>62</v>
      </c>
      <c r="B25" s="164" t="s">
        <v>471</v>
      </c>
      <c r="C25" s="157" t="s">
        <v>543</v>
      </c>
      <c r="D25" s="27"/>
      <c r="E25" s="27"/>
      <c r="F25" s="27"/>
      <c r="G25" s="27"/>
      <c r="H25" s="26"/>
      <c r="I25" s="26"/>
      <c r="J25" s="26"/>
      <c r="K25" s="26"/>
      <c r="L25" s="26"/>
      <c r="M25" s="26"/>
      <c r="N25" s="26"/>
      <c r="O25" s="26"/>
      <c r="P25" s="26"/>
      <c r="Q25" s="26"/>
      <c r="R25" s="26"/>
    </row>
    <row r="26" spans="1:22" s="25" customFormat="1" ht="35.25" customHeight="1" x14ac:dyDescent="0.2">
      <c r="A26" s="161" t="s">
        <v>61</v>
      </c>
      <c r="B26" s="164" t="s">
        <v>74</v>
      </c>
      <c r="C26" s="157" t="s">
        <v>548</v>
      </c>
      <c r="D26" s="27"/>
      <c r="E26" s="27"/>
      <c r="F26" s="27"/>
      <c r="G26" s="27"/>
      <c r="H26" s="26"/>
      <c r="I26" s="26"/>
      <c r="J26" s="26"/>
      <c r="K26" s="26"/>
      <c r="L26" s="26"/>
      <c r="M26" s="26"/>
      <c r="N26" s="26"/>
      <c r="O26" s="26"/>
      <c r="P26" s="26"/>
      <c r="Q26" s="26"/>
      <c r="R26" s="26"/>
    </row>
    <row r="27" spans="1:22" s="25" customFormat="1" ht="43.5" customHeight="1" x14ac:dyDescent="0.2">
      <c r="A27" s="161" t="s">
        <v>59</v>
      </c>
      <c r="B27" s="164" t="s">
        <v>73</v>
      </c>
      <c r="C27" s="157" t="s">
        <v>566</v>
      </c>
      <c r="D27" s="27"/>
      <c r="E27" s="27"/>
      <c r="F27" s="27"/>
      <c r="G27" s="27"/>
      <c r="H27" s="26"/>
      <c r="I27" s="26"/>
      <c r="J27" s="26"/>
      <c r="K27" s="26"/>
      <c r="L27" s="26"/>
      <c r="M27" s="26"/>
      <c r="N27" s="26"/>
      <c r="O27" s="26"/>
      <c r="P27" s="26"/>
      <c r="Q27" s="26"/>
      <c r="R27" s="26"/>
    </row>
    <row r="28" spans="1:22" s="25" customFormat="1" ht="29.25" customHeight="1" x14ac:dyDescent="0.2">
      <c r="A28" s="161" t="s">
        <v>58</v>
      </c>
      <c r="B28" s="164" t="s">
        <v>472</v>
      </c>
      <c r="C28" s="157" t="s">
        <v>540</v>
      </c>
      <c r="D28" s="27"/>
      <c r="E28" s="27"/>
      <c r="F28" s="27"/>
      <c r="G28" s="27"/>
      <c r="H28" s="26"/>
      <c r="I28" s="26"/>
      <c r="J28" s="26"/>
      <c r="K28" s="26"/>
      <c r="L28" s="26"/>
      <c r="M28" s="26"/>
      <c r="N28" s="26"/>
      <c r="O28" s="26"/>
      <c r="P28" s="26"/>
      <c r="Q28" s="26"/>
      <c r="R28" s="26"/>
    </row>
    <row r="29" spans="1:22" s="25" customFormat="1" ht="39.75" customHeight="1" x14ac:dyDescent="0.2">
      <c r="A29" s="161" t="s">
        <v>56</v>
      </c>
      <c r="B29" s="164" t="s">
        <v>473</v>
      </c>
      <c r="C29" s="157" t="s">
        <v>540</v>
      </c>
      <c r="D29" s="27"/>
      <c r="E29" s="27"/>
      <c r="F29" s="27"/>
      <c r="G29" s="27"/>
      <c r="H29" s="26"/>
      <c r="I29" s="26"/>
      <c r="J29" s="26"/>
      <c r="K29" s="26"/>
      <c r="L29" s="26"/>
      <c r="M29" s="26"/>
      <c r="N29" s="26"/>
      <c r="O29" s="26"/>
      <c r="P29" s="26"/>
      <c r="Q29" s="26"/>
      <c r="R29" s="26"/>
    </row>
    <row r="30" spans="1:22" s="25" customFormat="1" ht="29.25" customHeight="1" x14ac:dyDescent="0.2">
      <c r="A30" s="161" t="s">
        <v>54</v>
      </c>
      <c r="B30" s="164" t="s">
        <v>474</v>
      </c>
      <c r="C30" s="157" t="s">
        <v>540</v>
      </c>
      <c r="D30" s="27"/>
      <c r="E30" s="27"/>
      <c r="F30" s="27"/>
      <c r="G30" s="27"/>
      <c r="H30" s="26"/>
      <c r="I30" s="26"/>
      <c r="J30" s="26"/>
      <c r="K30" s="26"/>
      <c r="L30" s="26"/>
      <c r="M30" s="26"/>
      <c r="N30" s="26"/>
      <c r="O30" s="26"/>
      <c r="P30" s="26"/>
      <c r="Q30" s="26"/>
      <c r="R30" s="26"/>
    </row>
    <row r="31" spans="1:22" s="25" customFormat="1" ht="31.5" customHeight="1" x14ac:dyDescent="0.2">
      <c r="A31" s="161" t="s">
        <v>72</v>
      </c>
      <c r="B31" s="164" t="s">
        <v>475</v>
      </c>
      <c r="C31" s="157" t="s">
        <v>540</v>
      </c>
      <c r="D31" s="27"/>
      <c r="E31" s="27"/>
      <c r="F31" s="27"/>
      <c r="G31" s="27"/>
      <c r="H31" s="26"/>
      <c r="I31" s="26"/>
      <c r="J31" s="26"/>
      <c r="K31" s="26"/>
      <c r="L31" s="26"/>
      <c r="M31" s="26"/>
      <c r="N31" s="26"/>
      <c r="O31" s="26"/>
      <c r="P31" s="26"/>
      <c r="Q31" s="26"/>
      <c r="R31" s="26"/>
    </row>
    <row r="32" spans="1:22" s="25" customFormat="1" ht="42.75" customHeight="1" x14ac:dyDescent="0.2">
      <c r="A32" s="161" t="s">
        <v>70</v>
      </c>
      <c r="B32" s="164" t="s">
        <v>476</v>
      </c>
      <c r="C32" s="157" t="s">
        <v>540</v>
      </c>
      <c r="D32" s="27"/>
      <c r="E32" s="27"/>
      <c r="F32" s="27"/>
      <c r="G32" s="27"/>
      <c r="H32" s="26"/>
      <c r="I32" s="26"/>
      <c r="J32" s="26"/>
      <c r="K32" s="26"/>
      <c r="L32" s="26"/>
      <c r="M32" s="26"/>
      <c r="N32" s="26"/>
      <c r="O32" s="26"/>
      <c r="P32" s="26"/>
      <c r="Q32" s="26"/>
      <c r="R32" s="26"/>
    </row>
    <row r="33" spans="1:18" s="25" customFormat="1" ht="79.5" customHeight="1" x14ac:dyDescent="0.2">
      <c r="A33" s="161" t="s">
        <v>69</v>
      </c>
      <c r="B33" s="164" t="s">
        <v>477</v>
      </c>
      <c r="C33" s="157" t="s">
        <v>547</v>
      </c>
      <c r="D33" s="27"/>
      <c r="E33" s="27"/>
      <c r="F33" s="27"/>
      <c r="G33" s="27"/>
      <c r="H33" s="26"/>
      <c r="I33" s="26"/>
      <c r="J33" s="26"/>
      <c r="K33" s="26"/>
      <c r="L33" s="26"/>
      <c r="M33" s="26"/>
      <c r="N33" s="26"/>
      <c r="O33" s="26"/>
      <c r="P33" s="26"/>
      <c r="Q33" s="26"/>
      <c r="R33" s="26"/>
    </row>
    <row r="34" spans="1:18" ht="84" customHeight="1" x14ac:dyDescent="0.25">
      <c r="A34" s="161" t="s">
        <v>491</v>
      </c>
      <c r="B34" s="164" t="s">
        <v>478</v>
      </c>
      <c r="C34" s="157" t="s">
        <v>540</v>
      </c>
    </row>
    <row r="35" spans="1:18" ht="48" customHeight="1" x14ac:dyDescent="0.25">
      <c r="A35" s="161" t="s">
        <v>481</v>
      </c>
      <c r="B35" s="164" t="s">
        <v>71</v>
      </c>
      <c r="C35" s="157" t="s">
        <v>540</v>
      </c>
    </row>
    <row r="36" spans="1:18" ht="33.75" customHeight="1" x14ac:dyDescent="0.25">
      <c r="A36" s="161" t="s">
        <v>492</v>
      </c>
      <c r="B36" s="164" t="s">
        <v>479</v>
      </c>
      <c r="C36" s="157" t="s">
        <v>540</v>
      </c>
    </row>
    <row r="37" spans="1:18" ht="26.25" customHeight="1" x14ac:dyDescent="0.25">
      <c r="A37" s="161" t="s">
        <v>482</v>
      </c>
      <c r="B37" s="164" t="s">
        <v>480</v>
      </c>
      <c r="C37" s="157" t="s">
        <v>572</v>
      </c>
    </row>
    <row r="38" spans="1:18" ht="26.25" customHeight="1" x14ac:dyDescent="0.25">
      <c r="A38" s="161" t="s">
        <v>493</v>
      </c>
      <c r="B38" s="164" t="s">
        <v>235</v>
      </c>
      <c r="C38" s="157" t="s">
        <v>540</v>
      </c>
    </row>
    <row r="39" spans="1:18" ht="23.25" customHeight="1" x14ac:dyDescent="0.25">
      <c r="A39" s="193"/>
      <c r="B39" s="194"/>
      <c r="C39" s="195"/>
    </row>
    <row r="40" spans="1:18" ht="195" customHeight="1" x14ac:dyDescent="0.25">
      <c r="A40" s="161" t="s">
        <v>483</v>
      </c>
      <c r="B40" s="164" t="s">
        <v>535</v>
      </c>
      <c r="C40" s="157" t="s">
        <v>568</v>
      </c>
    </row>
    <row r="41" spans="1:18" ht="84.75" customHeight="1" x14ac:dyDescent="0.25">
      <c r="A41" s="161" t="s">
        <v>494</v>
      </c>
      <c r="B41" s="164" t="s">
        <v>517</v>
      </c>
      <c r="C41" s="166" t="s">
        <v>540</v>
      </c>
    </row>
    <row r="42" spans="1:18" ht="68.25" customHeight="1" x14ac:dyDescent="0.25">
      <c r="A42" s="161" t="s">
        <v>484</v>
      </c>
      <c r="B42" s="164" t="s">
        <v>532</v>
      </c>
      <c r="C42" s="166" t="s">
        <v>540</v>
      </c>
    </row>
    <row r="43" spans="1:18" ht="172.5" customHeight="1" x14ac:dyDescent="0.25">
      <c r="A43" s="161" t="s">
        <v>497</v>
      </c>
      <c r="B43" s="164" t="s">
        <v>498</v>
      </c>
      <c r="C43" s="166" t="s">
        <v>540</v>
      </c>
    </row>
    <row r="44" spans="1:18" ht="96" customHeight="1" x14ac:dyDescent="0.25">
      <c r="A44" s="161" t="s">
        <v>485</v>
      </c>
      <c r="B44" s="164" t="s">
        <v>523</v>
      </c>
      <c r="C44" s="186" t="s">
        <v>540</v>
      </c>
    </row>
    <row r="45" spans="1:18" ht="85.5" customHeight="1" x14ac:dyDescent="0.25">
      <c r="A45" s="161" t="s">
        <v>518</v>
      </c>
      <c r="B45" s="164" t="s">
        <v>524</v>
      </c>
      <c r="C45" s="169" t="s">
        <v>540</v>
      </c>
    </row>
    <row r="46" spans="1:18" ht="100.5" customHeight="1" x14ac:dyDescent="0.25">
      <c r="A46" s="161" t="s">
        <v>486</v>
      </c>
      <c r="B46" s="164" t="s">
        <v>525</v>
      </c>
      <c r="C46" s="169" t="s">
        <v>540</v>
      </c>
    </row>
    <row r="47" spans="1:18" ht="18.75" customHeight="1" x14ac:dyDescent="0.25">
      <c r="A47" s="193"/>
      <c r="B47" s="194"/>
      <c r="C47" s="195"/>
    </row>
    <row r="48" spans="1:18" ht="48" customHeight="1" x14ac:dyDescent="0.25">
      <c r="A48" s="161" t="s">
        <v>519</v>
      </c>
      <c r="B48" s="164" t="s">
        <v>533</v>
      </c>
      <c r="C48" s="170">
        <v>9.5705029600000007</v>
      </c>
    </row>
    <row r="49" spans="1:3" ht="49.5" customHeight="1" x14ac:dyDescent="0.25">
      <c r="A49" s="161" t="s">
        <v>487</v>
      </c>
      <c r="B49" s="164" t="s">
        <v>534</v>
      </c>
      <c r="C49" s="171">
        <f>C48</f>
        <v>9.5705029600000007</v>
      </c>
    </row>
    <row r="50" spans="1:3" x14ac:dyDescent="0.25">
      <c r="A50" s="167"/>
      <c r="B50" s="167"/>
      <c r="C50" s="168"/>
    </row>
    <row r="51" spans="1:3" x14ac:dyDescent="0.25">
      <c r="A51" s="167"/>
      <c r="B51" s="167"/>
      <c r="C51" s="168"/>
    </row>
    <row r="52" spans="1:3" x14ac:dyDescent="0.25">
      <c r="A52" s="167"/>
      <c r="B52" s="167"/>
      <c r="C52" s="168"/>
    </row>
    <row r="53" spans="1:3" x14ac:dyDescent="0.25">
      <c r="A53" s="167"/>
      <c r="B53" s="167"/>
      <c r="C53" s="168"/>
    </row>
    <row r="54" spans="1:3" x14ac:dyDescent="0.25">
      <c r="A54" s="167"/>
      <c r="B54" s="167"/>
      <c r="C54" s="168"/>
    </row>
    <row r="55" spans="1:3" x14ac:dyDescent="0.25">
      <c r="A55" s="167"/>
      <c r="B55" s="167"/>
      <c r="C55" s="168"/>
    </row>
    <row r="56" spans="1:3" x14ac:dyDescent="0.25">
      <c r="A56" s="167"/>
      <c r="B56" s="167"/>
      <c r="C56" s="168"/>
    </row>
    <row r="57" spans="1:3" x14ac:dyDescent="0.25">
      <c r="A57" s="167"/>
      <c r="B57" s="167"/>
      <c r="C57" s="168"/>
    </row>
    <row r="58" spans="1:3" x14ac:dyDescent="0.25">
      <c r="A58" s="167"/>
      <c r="B58" s="167"/>
      <c r="C58" s="168"/>
    </row>
    <row r="59" spans="1:3" x14ac:dyDescent="0.25">
      <c r="A59" s="167"/>
      <c r="B59" s="167"/>
      <c r="C59" s="168"/>
    </row>
    <row r="60" spans="1:3" x14ac:dyDescent="0.25">
      <c r="A60" s="167"/>
      <c r="B60" s="167"/>
      <c r="C60" s="168"/>
    </row>
    <row r="61" spans="1:3" x14ac:dyDescent="0.25">
      <c r="A61" s="167"/>
      <c r="B61" s="167"/>
      <c r="C61" s="168"/>
    </row>
    <row r="62" spans="1:3" x14ac:dyDescent="0.25">
      <c r="A62" s="167"/>
      <c r="B62" s="167"/>
      <c r="C62" s="168"/>
    </row>
    <row r="63" spans="1:3" x14ac:dyDescent="0.25">
      <c r="A63" s="167"/>
      <c r="B63" s="167"/>
      <c r="C63" s="168"/>
    </row>
    <row r="64" spans="1:3" x14ac:dyDescent="0.25">
      <c r="A64" s="167"/>
      <c r="B64" s="167"/>
      <c r="C64" s="168"/>
    </row>
    <row r="65" spans="1:3" x14ac:dyDescent="0.25">
      <c r="A65" s="167"/>
      <c r="B65" s="167"/>
      <c r="C65" s="168"/>
    </row>
    <row r="66" spans="1:3" x14ac:dyDescent="0.25">
      <c r="A66" s="167"/>
      <c r="B66" s="167"/>
      <c r="C66" s="1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X93"/>
  <sheetViews>
    <sheetView view="pageBreakPreview" topLeftCell="A37" zoomScale="70" zoomScaleNormal="70" zoomScaleSheetLayoutView="70" workbookViewId="0">
      <selection activeCell="L24" sqref="L24"/>
    </sheetView>
  </sheetViews>
  <sheetFormatPr defaultRowHeight="15.75" x14ac:dyDescent="0.2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8.140625" style="47" bestFit="1"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5" width="6.140625" style="47" customWidth="1"/>
    <col min="16" max="16" width="7.7109375" style="47" customWidth="1"/>
    <col min="17" max="19" width="6.140625" style="47" customWidth="1"/>
    <col min="20" max="20" width="13.140625" style="47" customWidth="1"/>
    <col min="21" max="21" width="18.28515625" style="47" customWidth="1"/>
    <col min="22" max="16384" width="9.140625" style="47"/>
  </cols>
  <sheetData>
    <row r="1" spans="1:21" ht="18.75" x14ac:dyDescent="0.25">
      <c r="U1" s="30" t="s">
        <v>68</v>
      </c>
    </row>
    <row r="2" spans="1:21" ht="18.75" x14ac:dyDescent="0.3">
      <c r="U2" s="11" t="s">
        <v>10</v>
      </c>
    </row>
    <row r="3" spans="1:21" ht="18.75" x14ac:dyDescent="0.3">
      <c r="U3" s="11" t="s">
        <v>67</v>
      </c>
    </row>
    <row r="4" spans="1:21" ht="18.75" customHeight="1" x14ac:dyDescent="0.25">
      <c r="A4" s="196" t="s">
        <v>557</v>
      </c>
      <c r="B4" s="196"/>
      <c r="C4" s="196"/>
      <c r="D4" s="196"/>
      <c r="E4" s="196"/>
      <c r="F4" s="196"/>
      <c r="G4" s="196"/>
      <c r="H4" s="196"/>
      <c r="I4" s="196"/>
      <c r="J4" s="196"/>
      <c r="K4" s="196"/>
      <c r="L4" s="196"/>
      <c r="M4" s="196"/>
      <c r="N4" s="196"/>
      <c r="O4" s="196"/>
      <c r="P4" s="196"/>
      <c r="Q4" s="196"/>
      <c r="R4" s="196"/>
      <c r="S4" s="196"/>
      <c r="T4" s="196"/>
      <c r="U4" s="196"/>
    </row>
    <row r="5" spans="1:21" ht="18.75" x14ac:dyDescent="0.3">
      <c r="U5" s="11"/>
    </row>
    <row r="6" spans="1:21" ht="18.75" x14ac:dyDescent="0.25">
      <c r="A6" s="204" t="s">
        <v>9</v>
      </c>
      <c r="B6" s="204"/>
      <c r="C6" s="204"/>
      <c r="D6" s="204"/>
      <c r="E6" s="204"/>
      <c r="F6" s="204"/>
      <c r="G6" s="204"/>
      <c r="H6" s="204"/>
      <c r="I6" s="204"/>
      <c r="J6" s="204"/>
      <c r="K6" s="204"/>
      <c r="L6" s="204"/>
      <c r="M6" s="204"/>
      <c r="N6" s="204"/>
      <c r="O6" s="204"/>
      <c r="P6" s="204"/>
      <c r="Q6" s="204"/>
      <c r="R6" s="204"/>
      <c r="S6" s="204"/>
      <c r="T6" s="204"/>
      <c r="U6" s="204"/>
    </row>
    <row r="7" spans="1:21" ht="18.75" x14ac:dyDescent="0.25">
      <c r="A7" s="9"/>
      <c r="B7" s="9"/>
      <c r="C7" s="9"/>
      <c r="D7" s="9"/>
      <c r="E7" s="9"/>
      <c r="F7" s="9"/>
      <c r="G7" s="9"/>
      <c r="H7" s="9"/>
      <c r="I7" s="9"/>
      <c r="J7" s="67"/>
      <c r="K7" s="67"/>
      <c r="L7" s="67"/>
      <c r="M7" s="67"/>
      <c r="N7" s="67"/>
      <c r="O7" s="67"/>
      <c r="P7" s="67"/>
      <c r="Q7" s="67"/>
      <c r="R7" s="67"/>
      <c r="S7" s="67"/>
      <c r="T7" s="67"/>
      <c r="U7" s="67"/>
    </row>
    <row r="8" spans="1:21" s="6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row>
    <row r="9" spans="1:21" ht="18.75" customHeight="1" x14ac:dyDescent="0.25">
      <c r="A9" s="209" t="s">
        <v>8</v>
      </c>
      <c r="B9" s="209"/>
      <c r="C9" s="209"/>
      <c r="D9" s="209"/>
      <c r="E9" s="209"/>
      <c r="F9" s="209"/>
      <c r="G9" s="209"/>
      <c r="H9" s="209"/>
      <c r="I9" s="209"/>
      <c r="J9" s="209"/>
      <c r="K9" s="209"/>
      <c r="L9" s="209"/>
      <c r="M9" s="209"/>
      <c r="N9" s="209"/>
      <c r="O9" s="209"/>
      <c r="P9" s="209"/>
      <c r="Q9" s="209"/>
      <c r="R9" s="209"/>
      <c r="S9" s="209"/>
      <c r="T9" s="209"/>
      <c r="U9" s="209"/>
    </row>
    <row r="10" spans="1:21" ht="18.75" x14ac:dyDescent="0.25">
      <c r="A10" s="9"/>
      <c r="B10" s="9"/>
      <c r="C10" s="9"/>
      <c r="D10" s="9"/>
      <c r="E10" s="9"/>
      <c r="F10" s="9"/>
      <c r="G10" s="9"/>
      <c r="H10" s="9"/>
      <c r="I10" s="9"/>
      <c r="J10" s="67"/>
      <c r="K10" s="67"/>
      <c r="L10" s="67"/>
      <c r="M10" s="67"/>
      <c r="N10" s="67"/>
      <c r="O10" s="67"/>
      <c r="P10" s="67"/>
      <c r="Q10" s="67"/>
      <c r="R10" s="67"/>
      <c r="S10" s="67"/>
      <c r="T10" s="67"/>
      <c r="U10" s="67"/>
    </row>
    <row r="11" spans="1:21" s="66" customFormat="1" ht="18.75" x14ac:dyDescent="0.3">
      <c r="A11" s="205" t="str">
        <f>'1. паспорт местоположение'!A12:C12</f>
        <v>O_N1</v>
      </c>
      <c r="B11" s="205"/>
      <c r="C11" s="205"/>
      <c r="D11" s="205"/>
      <c r="E11" s="205"/>
      <c r="F11" s="205"/>
      <c r="G11" s="205"/>
      <c r="H11" s="205"/>
      <c r="I11" s="205"/>
      <c r="J11" s="205"/>
      <c r="K11" s="205"/>
      <c r="L11" s="205"/>
      <c r="M11" s="205"/>
      <c r="N11" s="205"/>
      <c r="O11" s="205"/>
      <c r="P11" s="205"/>
      <c r="Q11" s="205"/>
      <c r="R11" s="205"/>
      <c r="S11" s="205"/>
      <c r="T11" s="205"/>
      <c r="U11" s="205"/>
    </row>
    <row r="12" spans="1:21"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row>
    <row r="13" spans="1:21" ht="16.5" customHeight="1" x14ac:dyDescent="0.3">
      <c r="A13" s="8"/>
      <c r="B13" s="8"/>
      <c r="C13" s="8"/>
      <c r="D13" s="8"/>
      <c r="E13" s="8"/>
      <c r="F13" s="8"/>
      <c r="G13" s="8"/>
      <c r="H13" s="8"/>
      <c r="I13" s="8"/>
      <c r="J13" s="66"/>
      <c r="K13" s="66"/>
      <c r="L13" s="66"/>
      <c r="M13" s="66"/>
      <c r="N13" s="66"/>
      <c r="O13" s="66"/>
      <c r="P13" s="66"/>
      <c r="Q13" s="66"/>
      <c r="R13" s="66"/>
      <c r="S13" s="66"/>
      <c r="T13" s="66"/>
      <c r="U13" s="66"/>
    </row>
    <row r="14" spans="1:21" s="66" customFormat="1" ht="18.75" x14ac:dyDescent="0.3">
      <c r="A14" s="205" t="str">
        <f>'1. паспорт местоположение'!A15:C15</f>
        <v>«Установка приборов учета, класс напряжения 0,22 (0,4) кВ</v>
      </c>
      <c r="B14" s="205"/>
      <c r="C14" s="205"/>
      <c r="D14" s="205"/>
      <c r="E14" s="205"/>
      <c r="F14" s="205"/>
      <c r="G14" s="205"/>
      <c r="H14" s="205"/>
      <c r="I14" s="205"/>
      <c r="J14" s="205"/>
      <c r="K14" s="205"/>
      <c r="L14" s="205"/>
      <c r="M14" s="205"/>
      <c r="N14" s="205"/>
      <c r="O14" s="205"/>
      <c r="P14" s="205"/>
      <c r="Q14" s="205"/>
      <c r="R14" s="205"/>
      <c r="S14" s="205"/>
      <c r="T14" s="205"/>
      <c r="U14" s="205"/>
    </row>
    <row r="15" spans="1:21" ht="15.75" customHeight="1" x14ac:dyDescent="0.25">
      <c r="A15" s="209" t="s">
        <v>6</v>
      </c>
      <c r="B15" s="209"/>
      <c r="C15" s="209"/>
      <c r="D15" s="209"/>
      <c r="E15" s="209"/>
      <c r="F15" s="209"/>
      <c r="G15" s="209"/>
      <c r="H15" s="209"/>
      <c r="I15" s="209"/>
      <c r="J15" s="209"/>
      <c r="K15" s="209"/>
      <c r="L15" s="209"/>
      <c r="M15" s="209"/>
      <c r="N15" s="209"/>
      <c r="O15" s="209"/>
      <c r="P15" s="209"/>
      <c r="Q15" s="209"/>
      <c r="R15" s="209"/>
      <c r="S15" s="209"/>
      <c r="T15" s="209"/>
      <c r="U15" s="209"/>
    </row>
    <row r="16" spans="1:21" x14ac:dyDescent="0.25">
      <c r="A16" s="302"/>
      <c r="B16" s="302"/>
      <c r="C16" s="302"/>
      <c r="D16" s="302"/>
      <c r="E16" s="302"/>
      <c r="F16" s="302"/>
      <c r="G16" s="302"/>
      <c r="H16" s="302"/>
      <c r="I16" s="302"/>
      <c r="J16" s="302"/>
      <c r="K16" s="302"/>
      <c r="L16" s="302"/>
      <c r="M16" s="302"/>
      <c r="N16" s="302"/>
      <c r="O16" s="302"/>
      <c r="P16" s="302"/>
      <c r="Q16" s="302"/>
      <c r="R16" s="302"/>
      <c r="S16" s="302"/>
      <c r="T16" s="302"/>
      <c r="U16" s="302"/>
    </row>
    <row r="18" spans="1:24" x14ac:dyDescent="0.25">
      <c r="A18" s="303" t="s">
        <v>507</v>
      </c>
      <c r="B18" s="303"/>
      <c r="C18" s="303"/>
      <c r="D18" s="303"/>
      <c r="E18" s="303"/>
      <c r="F18" s="303"/>
      <c r="G18" s="303"/>
      <c r="H18" s="303"/>
      <c r="I18" s="303"/>
      <c r="J18" s="303"/>
      <c r="K18" s="303"/>
      <c r="L18" s="303"/>
      <c r="M18" s="303"/>
      <c r="N18" s="303"/>
      <c r="O18" s="303"/>
      <c r="P18" s="303"/>
      <c r="Q18" s="303"/>
      <c r="R18" s="303"/>
      <c r="S18" s="303"/>
      <c r="T18" s="303"/>
      <c r="U18" s="303"/>
    </row>
    <row r="20" spans="1:24" ht="33" customHeight="1" x14ac:dyDescent="0.25">
      <c r="A20" s="290" t="s">
        <v>190</v>
      </c>
      <c r="B20" s="290" t="s">
        <v>189</v>
      </c>
      <c r="C20" s="288" t="s">
        <v>188</v>
      </c>
      <c r="D20" s="288"/>
      <c r="E20" s="293" t="s">
        <v>187</v>
      </c>
      <c r="F20" s="293"/>
      <c r="G20" s="290" t="s">
        <v>563</v>
      </c>
      <c r="H20" s="297" t="s">
        <v>559</v>
      </c>
      <c r="I20" s="298"/>
      <c r="J20" s="298"/>
      <c r="K20" s="298"/>
      <c r="L20" s="297" t="s">
        <v>560</v>
      </c>
      <c r="M20" s="298"/>
      <c r="N20" s="298"/>
      <c r="O20" s="298"/>
      <c r="P20" s="297" t="s">
        <v>561</v>
      </c>
      <c r="Q20" s="298"/>
      <c r="R20" s="298"/>
      <c r="S20" s="298"/>
      <c r="T20" s="304" t="s">
        <v>186</v>
      </c>
      <c r="U20" s="305"/>
      <c r="V20" s="65"/>
      <c r="W20" s="65"/>
      <c r="X20" s="65"/>
    </row>
    <row r="21" spans="1:24" ht="99.75" customHeight="1" x14ac:dyDescent="0.25">
      <c r="A21" s="291"/>
      <c r="B21" s="291"/>
      <c r="C21" s="288"/>
      <c r="D21" s="288"/>
      <c r="E21" s="293"/>
      <c r="F21" s="293"/>
      <c r="G21" s="291"/>
      <c r="H21" s="288" t="s">
        <v>2</v>
      </c>
      <c r="I21" s="288"/>
      <c r="J21" s="288" t="s">
        <v>11</v>
      </c>
      <c r="K21" s="288"/>
      <c r="L21" s="288" t="s">
        <v>2</v>
      </c>
      <c r="M21" s="288"/>
      <c r="N21" s="288" t="s">
        <v>185</v>
      </c>
      <c r="O21" s="288"/>
      <c r="P21" s="288" t="s">
        <v>2</v>
      </c>
      <c r="Q21" s="288"/>
      <c r="R21" s="288" t="s">
        <v>185</v>
      </c>
      <c r="S21" s="288"/>
      <c r="T21" s="306"/>
      <c r="U21" s="307"/>
    </row>
    <row r="22" spans="1:24" ht="89.25" customHeight="1" x14ac:dyDescent="0.25">
      <c r="A22" s="292"/>
      <c r="B22" s="292"/>
      <c r="C22" s="62" t="s">
        <v>2</v>
      </c>
      <c r="D22" s="62" t="s">
        <v>551</v>
      </c>
      <c r="E22" s="64" t="s">
        <v>552</v>
      </c>
      <c r="F22" s="64" t="s">
        <v>553</v>
      </c>
      <c r="G22" s="292"/>
      <c r="H22" s="63" t="s">
        <v>488</v>
      </c>
      <c r="I22" s="63" t="s">
        <v>489</v>
      </c>
      <c r="J22" s="63" t="s">
        <v>488</v>
      </c>
      <c r="K22" s="63" t="s">
        <v>489</v>
      </c>
      <c r="L22" s="63" t="s">
        <v>488</v>
      </c>
      <c r="M22" s="63" t="s">
        <v>489</v>
      </c>
      <c r="N22" s="63" t="s">
        <v>488</v>
      </c>
      <c r="O22" s="63" t="s">
        <v>489</v>
      </c>
      <c r="P22" s="63" t="s">
        <v>488</v>
      </c>
      <c r="Q22" s="63" t="s">
        <v>489</v>
      </c>
      <c r="R22" s="63" t="s">
        <v>488</v>
      </c>
      <c r="S22" s="63" t="s">
        <v>489</v>
      </c>
      <c r="T22" s="62" t="s">
        <v>184</v>
      </c>
      <c r="U22" s="62" t="s">
        <v>11</v>
      </c>
    </row>
    <row r="23" spans="1:24"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row>
    <row r="24" spans="1:24" ht="47.25" customHeight="1" x14ac:dyDescent="0.25">
      <c r="A24" s="59">
        <v>1</v>
      </c>
      <c r="B24" s="58" t="s">
        <v>183</v>
      </c>
      <c r="C24" s="149">
        <v>9.5705029600000007</v>
      </c>
      <c r="D24" s="149" t="s">
        <v>540</v>
      </c>
      <c r="E24" s="149" t="s">
        <v>540</v>
      </c>
      <c r="F24" s="143">
        <f>C24</f>
        <v>9.5705029600000007</v>
      </c>
      <c r="G24" s="141" t="s">
        <v>540</v>
      </c>
      <c r="H24" s="141" t="s">
        <v>540</v>
      </c>
      <c r="I24" s="141" t="s">
        <v>540</v>
      </c>
      <c r="J24" s="141" t="s">
        <v>540</v>
      </c>
      <c r="K24" s="141" t="s">
        <v>540</v>
      </c>
      <c r="L24" s="149">
        <f t="shared" ref="L24" si="0">C24</f>
        <v>9.5705029600000007</v>
      </c>
      <c r="M24" s="145">
        <v>4</v>
      </c>
      <c r="N24" s="141" t="s">
        <v>540</v>
      </c>
      <c r="O24" s="141" t="s">
        <v>540</v>
      </c>
      <c r="P24" s="141" t="s">
        <v>540</v>
      </c>
      <c r="Q24" s="141" t="s">
        <v>540</v>
      </c>
      <c r="R24" s="141" t="s">
        <v>540</v>
      </c>
      <c r="S24" s="141" t="s">
        <v>540</v>
      </c>
      <c r="T24" s="61">
        <f>C24</f>
        <v>9.5705029600000007</v>
      </c>
      <c r="U24" s="61" t="str">
        <f>J24</f>
        <v>нд</v>
      </c>
    </row>
    <row r="25" spans="1:24" ht="24" customHeight="1" x14ac:dyDescent="0.25">
      <c r="A25" s="56" t="s">
        <v>182</v>
      </c>
      <c r="B25" s="38" t="s">
        <v>181</v>
      </c>
      <c r="C25" s="149" t="s">
        <v>540</v>
      </c>
      <c r="D25" s="149" t="s">
        <v>540</v>
      </c>
      <c r="E25" s="149" t="s">
        <v>540</v>
      </c>
      <c r="F25" s="143" t="str">
        <f t="shared" ref="F25:F65" si="1">C25</f>
        <v>нд</v>
      </c>
      <c r="G25" s="141" t="s">
        <v>540</v>
      </c>
      <c r="H25" s="141" t="s">
        <v>540</v>
      </c>
      <c r="I25" s="141" t="s">
        <v>540</v>
      </c>
      <c r="J25" s="141" t="s">
        <v>540</v>
      </c>
      <c r="K25" s="141" t="s">
        <v>540</v>
      </c>
      <c r="L25" s="149" t="s">
        <v>540</v>
      </c>
      <c r="M25" s="141" t="s">
        <v>540</v>
      </c>
      <c r="N25" s="141" t="s">
        <v>540</v>
      </c>
      <c r="O25" s="141" t="s">
        <v>540</v>
      </c>
      <c r="P25" s="141" t="s">
        <v>540</v>
      </c>
      <c r="Q25" s="141" t="s">
        <v>540</v>
      </c>
      <c r="R25" s="141" t="s">
        <v>540</v>
      </c>
      <c r="S25" s="141" t="s">
        <v>540</v>
      </c>
      <c r="T25" s="61" t="str">
        <f t="shared" ref="T25:T65" si="2">C25</f>
        <v>нд</v>
      </c>
      <c r="U25" s="61" t="str">
        <f t="shared" ref="U25:U65" si="3">J25</f>
        <v>нд</v>
      </c>
    </row>
    <row r="26" spans="1:24" x14ac:dyDescent="0.25">
      <c r="A26" s="56" t="s">
        <v>180</v>
      </c>
      <c r="B26" s="38" t="s">
        <v>179</v>
      </c>
      <c r="C26" s="149" t="s">
        <v>540</v>
      </c>
      <c r="D26" s="149" t="s">
        <v>540</v>
      </c>
      <c r="E26" s="149" t="s">
        <v>540</v>
      </c>
      <c r="F26" s="143" t="str">
        <f t="shared" si="1"/>
        <v>нд</v>
      </c>
      <c r="G26" s="141" t="s">
        <v>540</v>
      </c>
      <c r="H26" s="141" t="s">
        <v>540</v>
      </c>
      <c r="I26" s="141" t="s">
        <v>540</v>
      </c>
      <c r="J26" s="141" t="s">
        <v>540</v>
      </c>
      <c r="K26" s="141" t="s">
        <v>540</v>
      </c>
      <c r="L26" s="149" t="s">
        <v>540</v>
      </c>
      <c r="M26" s="141" t="s">
        <v>540</v>
      </c>
      <c r="N26" s="141" t="s">
        <v>540</v>
      </c>
      <c r="O26" s="141" t="s">
        <v>540</v>
      </c>
      <c r="P26" s="141" t="s">
        <v>540</v>
      </c>
      <c r="Q26" s="141" t="s">
        <v>540</v>
      </c>
      <c r="R26" s="141" t="s">
        <v>540</v>
      </c>
      <c r="S26" s="141" t="s">
        <v>540</v>
      </c>
      <c r="T26" s="61" t="str">
        <f t="shared" si="2"/>
        <v>нд</v>
      </c>
      <c r="U26" s="61" t="str">
        <f t="shared" si="3"/>
        <v>нд</v>
      </c>
    </row>
    <row r="27" spans="1:24" ht="31.5" x14ac:dyDescent="0.25">
      <c r="A27" s="56" t="s">
        <v>178</v>
      </c>
      <c r="B27" s="38" t="s">
        <v>444</v>
      </c>
      <c r="C27" s="149">
        <f>C24</f>
        <v>9.5705029600000007</v>
      </c>
      <c r="D27" s="149" t="s">
        <v>540</v>
      </c>
      <c r="E27" s="149" t="s">
        <v>540</v>
      </c>
      <c r="F27" s="143">
        <f t="shared" si="1"/>
        <v>9.5705029600000007</v>
      </c>
      <c r="G27" s="141" t="s">
        <v>540</v>
      </c>
      <c r="H27" s="141" t="s">
        <v>540</v>
      </c>
      <c r="I27" s="141" t="s">
        <v>540</v>
      </c>
      <c r="J27" s="141" t="s">
        <v>540</v>
      </c>
      <c r="K27" s="141" t="s">
        <v>540</v>
      </c>
      <c r="L27" s="149">
        <f t="shared" ref="L27" si="4">C27</f>
        <v>9.5705029600000007</v>
      </c>
      <c r="M27" s="145">
        <v>4</v>
      </c>
      <c r="N27" s="141" t="s">
        <v>540</v>
      </c>
      <c r="O27" s="141" t="s">
        <v>540</v>
      </c>
      <c r="P27" s="141" t="s">
        <v>540</v>
      </c>
      <c r="Q27" s="141" t="s">
        <v>540</v>
      </c>
      <c r="R27" s="141" t="s">
        <v>540</v>
      </c>
      <c r="S27" s="141" t="s">
        <v>540</v>
      </c>
      <c r="T27" s="61">
        <f t="shared" si="2"/>
        <v>9.5705029600000007</v>
      </c>
      <c r="U27" s="61" t="str">
        <f t="shared" si="3"/>
        <v>нд</v>
      </c>
    </row>
    <row r="28" spans="1:24" x14ac:dyDescent="0.25">
      <c r="A28" s="56" t="s">
        <v>177</v>
      </c>
      <c r="B28" s="38" t="s">
        <v>176</v>
      </c>
      <c r="C28" s="149" t="s">
        <v>540</v>
      </c>
      <c r="D28" s="149" t="s">
        <v>540</v>
      </c>
      <c r="E28" s="149" t="s">
        <v>540</v>
      </c>
      <c r="F28" s="143" t="str">
        <f t="shared" si="1"/>
        <v>нд</v>
      </c>
      <c r="G28" s="141" t="s">
        <v>540</v>
      </c>
      <c r="H28" s="141" t="s">
        <v>540</v>
      </c>
      <c r="I28" s="141" t="s">
        <v>540</v>
      </c>
      <c r="J28" s="141" t="s">
        <v>540</v>
      </c>
      <c r="K28" s="141" t="s">
        <v>540</v>
      </c>
      <c r="L28" s="149" t="s">
        <v>540</v>
      </c>
      <c r="M28" s="141" t="s">
        <v>540</v>
      </c>
      <c r="N28" s="141" t="s">
        <v>540</v>
      </c>
      <c r="O28" s="141" t="s">
        <v>540</v>
      </c>
      <c r="P28" s="141" t="s">
        <v>540</v>
      </c>
      <c r="Q28" s="141" t="s">
        <v>540</v>
      </c>
      <c r="R28" s="141" t="s">
        <v>540</v>
      </c>
      <c r="S28" s="141" t="s">
        <v>540</v>
      </c>
      <c r="T28" s="61" t="str">
        <f t="shared" si="2"/>
        <v>нд</v>
      </c>
      <c r="U28" s="61" t="str">
        <f t="shared" si="3"/>
        <v>нд</v>
      </c>
    </row>
    <row r="29" spans="1:24" x14ac:dyDescent="0.25">
      <c r="A29" s="56" t="s">
        <v>175</v>
      </c>
      <c r="B29" s="60" t="s">
        <v>174</v>
      </c>
      <c r="C29" s="149" t="s">
        <v>540</v>
      </c>
      <c r="D29" s="149" t="s">
        <v>540</v>
      </c>
      <c r="E29" s="149" t="s">
        <v>540</v>
      </c>
      <c r="F29" s="143" t="str">
        <f t="shared" si="1"/>
        <v>нд</v>
      </c>
      <c r="G29" s="141" t="s">
        <v>540</v>
      </c>
      <c r="H29" s="141" t="s">
        <v>540</v>
      </c>
      <c r="I29" s="141" t="s">
        <v>540</v>
      </c>
      <c r="J29" s="141" t="s">
        <v>540</v>
      </c>
      <c r="K29" s="141" t="s">
        <v>540</v>
      </c>
      <c r="L29" s="149" t="s">
        <v>540</v>
      </c>
      <c r="M29" s="141" t="str">
        <f t="shared" ref="M29:M57" si="5">H29</f>
        <v>нд</v>
      </c>
      <c r="N29" s="141" t="s">
        <v>540</v>
      </c>
      <c r="O29" s="141" t="s">
        <v>540</v>
      </c>
      <c r="P29" s="141" t="s">
        <v>540</v>
      </c>
      <c r="Q29" s="141" t="s">
        <v>540</v>
      </c>
      <c r="R29" s="141" t="s">
        <v>540</v>
      </c>
      <c r="S29" s="141" t="s">
        <v>540</v>
      </c>
      <c r="T29" s="61" t="str">
        <f t="shared" si="2"/>
        <v>нд</v>
      </c>
      <c r="U29" s="61" t="str">
        <f t="shared" si="3"/>
        <v>нд</v>
      </c>
    </row>
    <row r="30" spans="1:24" ht="47.25" x14ac:dyDescent="0.25">
      <c r="A30" s="59" t="s">
        <v>63</v>
      </c>
      <c r="B30" s="58" t="s">
        <v>173</v>
      </c>
      <c r="C30" s="149">
        <f>C24/1.2</f>
        <v>7.9754191333333342</v>
      </c>
      <c r="D30" s="149" t="s">
        <v>540</v>
      </c>
      <c r="E30" s="149" t="s">
        <v>540</v>
      </c>
      <c r="F30" s="143">
        <f t="shared" si="1"/>
        <v>7.9754191333333342</v>
      </c>
      <c r="G30" s="141" t="s">
        <v>540</v>
      </c>
      <c r="H30" s="141" t="s">
        <v>540</v>
      </c>
      <c r="I30" s="141" t="s">
        <v>540</v>
      </c>
      <c r="J30" s="141" t="s">
        <v>540</v>
      </c>
      <c r="K30" s="141" t="s">
        <v>540</v>
      </c>
      <c r="L30" s="149">
        <f t="shared" ref="L30:L32" si="6">C30</f>
        <v>7.9754191333333342</v>
      </c>
      <c r="M30" s="145">
        <v>4</v>
      </c>
      <c r="N30" s="141" t="s">
        <v>540</v>
      </c>
      <c r="O30" s="141" t="s">
        <v>540</v>
      </c>
      <c r="P30" s="141" t="s">
        <v>540</v>
      </c>
      <c r="Q30" s="141" t="s">
        <v>540</v>
      </c>
      <c r="R30" s="141" t="s">
        <v>540</v>
      </c>
      <c r="S30" s="141" t="s">
        <v>540</v>
      </c>
      <c r="T30" s="61">
        <f t="shared" si="2"/>
        <v>7.9754191333333342</v>
      </c>
      <c r="U30" s="61" t="str">
        <f t="shared" si="3"/>
        <v>нд</v>
      </c>
    </row>
    <row r="31" spans="1:24" x14ac:dyDescent="0.25">
      <c r="A31" s="59" t="s">
        <v>172</v>
      </c>
      <c r="B31" s="38" t="s">
        <v>171</v>
      </c>
      <c r="C31" s="149">
        <v>0</v>
      </c>
      <c r="D31" s="149" t="s">
        <v>540</v>
      </c>
      <c r="E31" s="149" t="s">
        <v>540</v>
      </c>
      <c r="F31" s="143">
        <f t="shared" si="1"/>
        <v>0</v>
      </c>
      <c r="G31" s="141" t="s">
        <v>540</v>
      </c>
      <c r="H31" s="141" t="s">
        <v>540</v>
      </c>
      <c r="I31" s="141" t="s">
        <v>540</v>
      </c>
      <c r="J31" s="141" t="s">
        <v>540</v>
      </c>
      <c r="K31" s="141" t="s">
        <v>540</v>
      </c>
      <c r="L31" s="149">
        <f t="shared" si="6"/>
        <v>0</v>
      </c>
      <c r="M31" s="141" t="s">
        <v>540</v>
      </c>
      <c r="N31" s="141" t="s">
        <v>540</v>
      </c>
      <c r="O31" s="141" t="s">
        <v>540</v>
      </c>
      <c r="P31" s="141" t="s">
        <v>540</v>
      </c>
      <c r="Q31" s="141" t="s">
        <v>540</v>
      </c>
      <c r="R31" s="141" t="s">
        <v>540</v>
      </c>
      <c r="S31" s="141" t="s">
        <v>540</v>
      </c>
      <c r="T31" s="61">
        <f t="shared" si="2"/>
        <v>0</v>
      </c>
      <c r="U31" s="61" t="str">
        <f t="shared" si="3"/>
        <v>нд</v>
      </c>
    </row>
    <row r="32" spans="1:24" ht="31.5" x14ac:dyDescent="0.25">
      <c r="A32" s="59" t="s">
        <v>170</v>
      </c>
      <c r="B32" s="38" t="s">
        <v>169</v>
      </c>
      <c r="C32" s="149">
        <v>0</v>
      </c>
      <c r="D32" s="149" t="s">
        <v>540</v>
      </c>
      <c r="E32" s="149" t="s">
        <v>540</v>
      </c>
      <c r="F32" s="143">
        <f t="shared" si="1"/>
        <v>0</v>
      </c>
      <c r="G32" s="141" t="s">
        <v>540</v>
      </c>
      <c r="H32" s="141" t="s">
        <v>540</v>
      </c>
      <c r="I32" s="141" t="s">
        <v>540</v>
      </c>
      <c r="J32" s="141" t="s">
        <v>540</v>
      </c>
      <c r="K32" s="141" t="s">
        <v>540</v>
      </c>
      <c r="L32" s="149">
        <f t="shared" si="6"/>
        <v>0</v>
      </c>
      <c r="M32" s="145">
        <v>4</v>
      </c>
      <c r="N32" s="141" t="s">
        <v>540</v>
      </c>
      <c r="O32" s="141" t="s">
        <v>540</v>
      </c>
      <c r="P32" s="141" t="s">
        <v>540</v>
      </c>
      <c r="Q32" s="141" t="s">
        <v>540</v>
      </c>
      <c r="R32" s="141" t="s">
        <v>540</v>
      </c>
      <c r="S32" s="141" t="s">
        <v>540</v>
      </c>
      <c r="T32" s="61">
        <f t="shared" si="2"/>
        <v>0</v>
      </c>
      <c r="U32" s="61" t="str">
        <f t="shared" si="3"/>
        <v>нд</v>
      </c>
    </row>
    <row r="33" spans="1:21" x14ac:dyDescent="0.25">
      <c r="A33" s="59" t="s">
        <v>168</v>
      </c>
      <c r="B33" s="38" t="s">
        <v>167</v>
      </c>
      <c r="C33" s="149">
        <f>C30</f>
        <v>7.9754191333333342</v>
      </c>
      <c r="D33" s="149" t="s">
        <v>540</v>
      </c>
      <c r="E33" s="149" t="s">
        <v>540</v>
      </c>
      <c r="F33" s="143">
        <f t="shared" si="1"/>
        <v>7.9754191333333342</v>
      </c>
      <c r="G33" s="141" t="s">
        <v>540</v>
      </c>
      <c r="H33" s="141" t="s">
        <v>540</v>
      </c>
      <c r="I33" s="141" t="s">
        <v>540</v>
      </c>
      <c r="J33" s="141" t="s">
        <v>540</v>
      </c>
      <c r="K33" s="141" t="s">
        <v>540</v>
      </c>
      <c r="L33" s="149">
        <f>C33</f>
        <v>7.9754191333333342</v>
      </c>
      <c r="M33" s="145">
        <v>4</v>
      </c>
      <c r="N33" s="141" t="s">
        <v>540</v>
      </c>
      <c r="O33" s="141" t="s">
        <v>540</v>
      </c>
      <c r="P33" s="141" t="s">
        <v>540</v>
      </c>
      <c r="Q33" s="141" t="s">
        <v>540</v>
      </c>
      <c r="R33" s="141" t="s">
        <v>540</v>
      </c>
      <c r="S33" s="141" t="s">
        <v>540</v>
      </c>
      <c r="T33" s="61">
        <f t="shared" si="2"/>
        <v>7.9754191333333342</v>
      </c>
      <c r="U33" s="61" t="str">
        <f t="shared" si="3"/>
        <v>нд</v>
      </c>
    </row>
    <row r="34" spans="1:21" x14ac:dyDescent="0.25">
      <c r="A34" s="59" t="s">
        <v>166</v>
      </c>
      <c r="B34" s="38" t="s">
        <v>165</v>
      </c>
      <c r="C34" s="149" t="s">
        <v>540</v>
      </c>
      <c r="D34" s="149" t="s">
        <v>540</v>
      </c>
      <c r="E34" s="149" t="s">
        <v>540</v>
      </c>
      <c r="F34" s="143" t="str">
        <f t="shared" si="1"/>
        <v>нд</v>
      </c>
      <c r="G34" s="141" t="s">
        <v>540</v>
      </c>
      <c r="H34" s="141" t="s">
        <v>540</v>
      </c>
      <c r="I34" s="141" t="s">
        <v>540</v>
      </c>
      <c r="J34" s="141" t="s">
        <v>540</v>
      </c>
      <c r="K34" s="141" t="s">
        <v>540</v>
      </c>
      <c r="L34" s="149" t="s">
        <v>540</v>
      </c>
      <c r="M34" s="141" t="str">
        <f t="shared" si="5"/>
        <v>нд</v>
      </c>
      <c r="N34" s="141" t="s">
        <v>540</v>
      </c>
      <c r="O34" s="141" t="s">
        <v>540</v>
      </c>
      <c r="P34" s="141" t="s">
        <v>540</v>
      </c>
      <c r="Q34" s="141" t="s">
        <v>540</v>
      </c>
      <c r="R34" s="141" t="s">
        <v>540</v>
      </c>
      <c r="S34" s="141" t="s">
        <v>540</v>
      </c>
      <c r="T34" s="61" t="str">
        <f t="shared" si="2"/>
        <v>нд</v>
      </c>
      <c r="U34" s="61" t="str">
        <f t="shared" si="3"/>
        <v>нд</v>
      </c>
    </row>
    <row r="35" spans="1:21" ht="31.5" x14ac:dyDescent="0.25">
      <c r="A35" s="59" t="s">
        <v>62</v>
      </c>
      <c r="B35" s="58" t="s">
        <v>164</v>
      </c>
      <c r="C35" s="149" t="s">
        <v>540</v>
      </c>
      <c r="D35" s="149" t="s">
        <v>540</v>
      </c>
      <c r="E35" s="149" t="s">
        <v>540</v>
      </c>
      <c r="F35" s="143" t="str">
        <f t="shared" si="1"/>
        <v>нд</v>
      </c>
      <c r="G35" s="141" t="s">
        <v>540</v>
      </c>
      <c r="H35" s="141" t="s">
        <v>540</v>
      </c>
      <c r="I35" s="141" t="s">
        <v>540</v>
      </c>
      <c r="J35" s="141" t="s">
        <v>540</v>
      </c>
      <c r="K35" s="141" t="s">
        <v>540</v>
      </c>
      <c r="L35" s="149" t="s">
        <v>540</v>
      </c>
      <c r="M35" s="141" t="s">
        <v>540</v>
      </c>
      <c r="N35" s="141" t="s">
        <v>540</v>
      </c>
      <c r="O35" s="141" t="s">
        <v>540</v>
      </c>
      <c r="P35" s="141" t="s">
        <v>540</v>
      </c>
      <c r="Q35" s="141" t="s">
        <v>540</v>
      </c>
      <c r="R35" s="141" t="s">
        <v>540</v>
      </c>
      <c r="S35" s="141" t="s">
        <v>540</v>
      </c>
      <c r="T35" s="61" t="str">
        <f t="shared" si="2"/>
        <v>нд</v>
      </c>
      <c r="U35" s="61" t="str">
        <f t="shared" si="3"/>
        <v>нд</v>
      </c>
    </row>
    <row r="36" spans="1:21" ht="31.5" x14ac:dyDescent="0.25">
      <c r="A36" s="56" t="s">
        <v>163</v>
      </c>
      <c r="B36" s="55" t="s">
        <v>162</v>
      </c>
      <c r="C36" s="149" t="s">
        <v>540</v>
      </c>
      <c r="D36" s="149" t="s">
        <v>540</v>
      </c>
      <c r="E36" s="149" t="s">
        <v>540</v>
      </c>
      <c r="F36" s="143" t="str">
        <f t="shared" si="1"/>
        <v>нд</v>
      </c>
      <c r="G36" s="141" t="s">
        <v>540</v>
      </c>
      <c r="H36" s="141" t="s">
        <v>540</v>
      </c>
      <c r="I36" s="141" t="s">
        <v>540</v>
      </c>
      <c r="J36" s="141" t="s">
        <v>540</v>
      </c>
      <c r="K36" s="141" t="s">
        <v>540</v>
      </c>
      <c r="L36" s="149" t="s">
        <v>540</v>
      </c>
      <c r="M36" s="141" t="s">
        <v>540</v>
      </c>
      <c r="N36" s="141" t="s">
        <v>540</v>
      </c>
      <c r="O36" s="141" t="s">
        <v>540</v>
      </c>
      <c r="P36" s="141" t="s">
        <v>540</v>
      </c>
      <c r="Q36" s="141" t="s">
        <v>540</v>
      </c>
      <c r="R36" s="141" t="s">
        <v>540</v>
      </c>
      <c r="S36" s="141" t="s">
        <v>540</v>
      </c>
      <c r="T36" s="61" t="str">
        <f t="shared" si="2"/>
        <v>нд</v>
      </c>
      <c r="U36" s="61" t="str">
        <f t="shared" si="3"/>
        <v>нд</v>
      </c>
    </row>
    <row r="37" spans="1:21" x14ac:dyDescent="0.25">
      <c r="A37" s="56" t="s">
        <v>161</v>
      </c>
      <c r="B37" s="55" t="s">
        <v>151</v>
      </c>
      <c r="C37" s="149" t="s">
        <v>540</v>
      </c>
      <c r="D37" s="149" t="s">
        <v>540</v>
      </c>
      <c r="E37" s="149" t="s">
        <v>540</v>
      </c>
      <c r="F37" s="143" t="str">
        <f t="shared" si="1"/>
        <v>нд</v>
      </c>
      <c r="G37" s="141" t="s">
        <v>540</v>
      </c>
      <c r="H37" s="141" t="s">
        <v>540</v>
      </c>
      <c r="I37" s="141" t="s">
        <v>540</v>
      </c>
      <c r="J37" s="141" t="s">
        <v>540</v>
      </c>
      <c r="K37" s="141" t="s">
        <v>540</v>
      </c>
      <c r="L37" s="149" t="s">
        <v>540</v>
      </c>
      <c r="M37" s="141" t="s">
        <v>540</v>
      </c>
      <c r="N37" s="141" t="s">
        <v>540</v>
      </c>
      <c r="O37" s="141" t="s">
        <v>540</v>
      </c>
      <c r="P37" s="141" t="s">
        <v>540</v>
      </c>
      <c r="Q37" s="141" t="s">
        <v>540</v>
      </c>
      <c r="R37" s="141" t="s">
        <v>540</v>
      </c>
      <c r="S37" s="141" t="s">
        <v>540</v>
      </c>
      <c r="T37" s="61" t="str">
        <f t="shared" si="2"/>
        <v>нд</v>
      </c>
      <c r="U37" s="61" t="str">
        <f t="shared" si="3"/>
        <v>нд</v>
      </c>
    </row>
    <row r="38" spans="1:21" x14ac:dyDescent="0.25">
      <c r="A38" s="56" t="s">
        <v>160</v>
      </c>
      <c r="B38" s="55" t="s">
        <v>149</v>
      </c>
      <c r="C38" s="149" t="s">
        <v>540</v>
      </c>
      <c r="D38" s="149" t="s">
        <v>540</v>
      </c>
      <c r="E38" s="149" t="s">
        <v>540</v>
      </c>
      <c r="F38" s="143" t="str">
        <f t="shared" si="1"/>
        <v>нд</v>
      </c>
      <c r="G38" s="141" t="s">
        <v>540</v>
      </c>
      <c r="H38" s="141" t="s">
        <v>540</v>
      </c>
      <c r="I38" s="141" t="s">
        <v>540</v>
      </c>
      <c r="J38" s="141" t="s">
        <v>540</v>
      </c>
      <c r="K38" s="141" t="s">
        <v>540</v>
      </c>
      <c r="L38" s="149" t="s">
        <v>540</v>
      </c>
      <c r="M38" s="141" t="s">
        <v>540</v>
      </c>
      <c r="N38" s="141" t="s">
        <v>540</v>
      </c>
      <c r="O38" s="141" t="s">
        <v>540</v>
      </c>
      <c r="P38" s="141" t="s">
        <v>540</v>
      </c>
      <c r="Q38" s="141" t="s">
        <v>540</v>
      </c>
      <c r="R38" s="141" t="s">
        <v>540</v>
      </c>
      <c r="S38" s="141" t="s">
        <v>540</v>
      </c>
      <c r="T38" s="61" t="str">
        <f t="shared" si="2"/>
        <v>нд</v>
      </c>
      <c r="U38" s="61" t="str">
        <f t="shared" si="3"/>
        <v>нд</v>
      </c>
    </row>
    <row r="39" spans="1:21" ht="31.5" x14ac:dyDescent="0.25">
      <c r="A39" s="56" t="s">
        <v>159</v>
      </c>
      <c r="B39" s="38" t="s">
        <v>147</v>
      </c>
      <c r="C39" s="149" t="s">
        <v>540</v>
      </c>
      <c r="D39" s="149" t="s">
        <v>540</v>
      </c>
      <c r="E39" s="149" t="s">
        <v>540</v>
      </c>
      <c r="F39" s="143" t="str">
        <f t="shared" si="1"/>
        <v>нд</v>
      </c>
      <c r="G39" s="141" t="s">
        <v>540</v>
      </c>
      <c r="H39" s="141" t="s">
        <v>540</v>
      </c>
      <c r="I39" s="141" t="s">
        <v>540</v>
      </c>
      <c r="J39" s="141" t="s">
        <v>540</v>
      </c>
      <c r="K39" s="141" t="s">
        <v>540</v>
      </c>
      <c r="L39" s="149" t="s">
        <v>540</v>
      </c>
      <c r="M39" s="141" t="str">
        <f t="shared" si="5"/>
        <v>нд</v>
      </c>
      <c r="N39" s="141" t="s">
        <v>540</v>
      </c>
      <c r="O39" s="141" t="s">
        <v>540</v>
      </c>
      <c r="P39" s="141" t="s">
        <v>540</v>
      </c>
      <c r="Q39" s="141" t="s">
        <v>540</v>
      </c>
      <c r="R39" s="141" t="s">
        <v>540</v>
      </c>
      <c r="S39" s="141" t="s">
        <v>540</v>
      </c>
      <c r="T39" s="61" t="str">
        <f t="shared" si="2"/>
        <v>нд</v>
      </c>
      <c r="U39" s="61" t="str">
        <f t="shared" si="3"/>
        <v>нд</v>
      </c>
    </row>
    <row r="40" spans="1:21" ht="31.5" x14ac:dyDescent="0.25">
      <c r="A40" s="56" t="s">
        <v>158</v>
      </c>
      <c r="B40" s="38" t="s">
        <v>145</v>
      </c>
      <c r="C40" s="149" t="s">
        <v>540</v>
      </c>
      <c r="D40" s="149" t="s">
        <v>540</v>
      </c>
      <c r="E40" s="149" t="s">
        <v>540</v>
      </c>
      <c r="F40" s="143" t="str">
        <f t="shared" si="1"/>
        <v>нд</v>
      </c>
      <c r="G40" s="141" t="s">
        <v>540</v>
      </c>
      <c r="H40" s="141" t="s">
        <v>540</v>
      </c>
      <c r="I40" s="141" t="s">
        <v>540</v>
      </c>
      <c r="J40" s="141" t="s">
        <v>540</v>
      </c>
      <c r="K40" s="141" t="s">
        <v>540</v>
      </c>
      <c r="L40" s="149" t="s">
        <v>540</v>
      </c>
      <c r="M40" s="141" t="s">
        <v>540</v>
      </c>
      <c r="N40" s="141" t="s">
        <v>540</v>
      </c>
      <c r="O40" s="141" t="s">
        <v>540</v>
      </c>
      <c r="P40" s="141" t="s">
        <v>540</v>
      </c>
      <c r="Q40" s="141" t="s">
        <v>540</v>
      </c>
      <c r="R40" s="141" t="s">
        <v>540</v>
      </c>
      <c r="S40" s="141" t="s">
        <v>540</v>
      </c>
      <c r="T40" s="61" t="str">
        <f t="shared" si="2"/>
        <v>нд</v>
      </c>
      <c r="U40" s="61" t="str">
        <f t="shared" si="3"/>
        <v>нд</v>
      </c>
    </row>
    <row r="41" spans="1:21" x14ac:dyDescent="0.25">
      <c r="A41" s="56" t="s">
        <v>157</v>
      </c>
      <c r="B41" s="38" t="s">
        <v>143</v>
      </c>
      <c r="C41" s="149" t="s">
        <v>540</v>
      </c>
      <c r="D41" s="149" t="s">
        <v>540</v>
      </c>
      <c r="E41" s="149" t="s">
        <v>540</v>
      </c>
      <c r="F41" s="143" t="str">
        <f t="shared" si="1"/>
        <v>нд</v>
      </c>
      <c r="G41" s="141" t="s">
        <v>540</v>
      </c>
      <c r="H41" s="141" t="s">
        <v>540</v>
      </c>
      <c r="I41" s="141" t="s">
        <v>540</v>
      </c>
      <c r="J41" s="141" t="s">
        <v>540</v>
      </c>
      <c r="K41" s="141" t="s">
        <v>540</v>
      </c>
      <c r="L41" s="149" t="s">
        <v>540</v>
      </c>
      <c r="M41" s="141" t="s">
        <v>540</v>
      </c>
      <c r="N41" s="141" t="s">
        <v>540</v>
      </c>
      <c r="O41" s="141" t="s">
        <v>540</v>
      </c>
      <c r="P41" s="141" t="s">
        <v>540</v>
      </c>
      <c r="Q41" s="141" t="s">
        <v>540</v>
      </c>
      <c r="R41" s="141" t="s">
        <v>540</v>
      </c>
      <c r="S41" s="141" t="s">
        <v>540</v>
      </c>
      <c r="T41" s="61" t="str">
        <f t="shared" si="2"/>
        <v>нд</v>
      </c>
      <c r="U41" s="61" t="str">
        <f t="shared" si="3"/>
        <v>нд</v>
      </c>
    </row>
    <row r="42" spans="1:21" ht="18.75" x14ac:dyDescent="0.25">
      <c r="A42" s="56" t="s">
        <v>156</v>
      </c>
      <c r="B42" s="55" t="s">
        <v>141</v>
      </c>
      <c r="C42" s="179">
        <v>1</v>
      </c>
      <c r="D42" s="149" t="s">
        <v>540</v>
      </c>
      <c r="E42" s="149" t="s">
        <v>540</v>
      </c>
      <c r="F42" s="180">
        <f t="shared" si="1"/>
        <v>1</v>
      </c>
      <c r="G42" s="141" t="s">
        <v>540</v>
      </c>
      <c r="H42" s="141" t="s">
        <v>540</v>
      </c>
      <c r="I42" s="141" t="s">
        <v>540</v>
      </c>
      <c r="J42" s="141" t="s">
        <v>540</v>
      </c>
      <c r="K42" s="141" t="s">
        <v>540</v>
      </c>
      <c r="L42" s="179">
        <v>1</v>
      </c>
      <c r="M42" s="145">
        <v>4</v>
      </c>
      <c r="N42" s="141" t="s">
        <v>540</v>
      </c>
      <c r="O42" s="141" t="s">
        <v>540</v>
      </c>
      <c r="P42" s="141" t="s">
        <v>540</v>
      </c>
      <c r="Q42" s="141" t="s">
        <v>540</v>
      </c>
      <c r="R42" s="141" t="s">
        <v>540</v>
      </c>
      <c r="S42" s="141" t="s">
        <v>540</v>
      </c>
      <c r="T42" s="61">
        <f t="shared" si="2"/>
        <v>1</v>
      </c>
      <c r="U42" s="61" t="str">
        <f t="shared" si="3"/>
        <v>нд</v>
      </c>
    </row>
    <row r="43" spans="1:21" ht="18.75" x14ac:dyDescent="0.25">
      <c r="A43" s="56" t="s">
        <v>156</v>
      </c>
      <c r="B43" s="55" t="s">
        <v>141</v>
      </c>
      <c r="C43" s="149" t="s">
        <v>540</v>
      </c>
      <c r="D43" s="149" t="s">
        <v>540</v>
      </c>
      <c r="E43" s="149" t="s">
        <v>540</v>
      </c>
      <c r="F43" s="143" t="str">
        <f t="shared" si="1"/>
        <v>нд</v>
      </c>
      <c r="G43" s="141" t="s">
        <v>540</v>
      </c>
      <c r="H43" s="141" t="s">
        <v>540</v>
      </c>
      <c r="I43" s="141" t="s">
        <v>540</v>
      </c>
      <c r="J43" s="141" t="s">
        <v>540</v>
      </c>
      <c r="K43" s="141" t="s">
        <v>540</v>
      </c>
      <c r="L43" s="149" t="s">
        <v>540</v>
      </c>
      <c r="M43" s="141" t="str">
        <f t="shared" si="5"/>
        <v>нд</v>
      </c>
      <c r="N43" s="141" t="s">
        <v>540</v>
      </c>
      <c r="O43" s="141" t="s">
        <v>540</v>
      </c>
      <c r="P43" s="141" t="s">
        <v>540</v>
      </c>
      <c r="Q43" s="141" t="s">
        <v>540</v>
      </c>
      <c r="R43" s="141" t="s">
        <v>540</v>
      </c>
      <c r="S43" s="141" t="s">
        <v>540</v>
      </c>
      <c r="T43" s="61" t="str">
        <f t="shared" si="2"/>
        <v>нд</v>
      </c>
      <c r="U43" s="61" t="str">
        <f t="shared" si="3"/>
        <v>нд</v>
      </c>
    </row>
    <row r="44" spans="1:21" x14ac:dyDescent="0.25">
      <c r="A44" s="59" t="s">
        <v>61</v>
      </c>
      <c r="B44" s="58" t="s">
        <v>155</v>
      </c>
      <c r="C44" s="149" t="s">
        <v>540</v>
      </c>
      <c r="D44" s="149" t="s">
        <v>540</v>
      </c>
      <c r="E44" s="149" t="s">
        <v>540</v>
      </c>
      <c r="F44" s="143" t="str">
        <f t="shared" si="1"/>
        <v>нд</v>
      </c>
      <c r="G44" s="141" t="s">
        <v>540</v>
      </c>
      <c r="H44" s="141" t="s">
        <v>540</v>
      </c>
      <c r="I44" s="141" t="s">
        <v>540</v>
      </c>
      <c r="J44" s="141" t="s">
        <v>540</v>
      </c>
      <c r="K44" s="141" t="s">
        <v>540</v>
      </c>
      <c r="L44" s="149" t="s">
        <v>540</v>
      </c>
      <c r="M44" s="141" t="s">
        <v>540</v>
      </c>
      <c r="N44" s="141" t="s">
        <v>540</v>
      </c>
      <c r="O44" s="141" t="s">
        <v>540</v>
      </c>
      <c r="P44" s="141" t="s">
        <v>540</v>
      </c>
      <c r="Q44" s="141" t="s">
        <v>540</v>
      </c>
      <c r="R44" s="141" t="s">
        <v>540</v>
      </c>
      <c r="S44" s="141" t="s">
        <v>540</v>
      </c>
      <c r="T44" s="61" t="str">
        <f t="shared" si="2"/>
        <v>нд</v>
      </c>
      <c r="U44" s="61" t="str">
        <f t="shared" si="3"/>
        <v>нд</v>
      </c>
    </row>
    <row r="45" spans="1:21" x14ac:dyDescent="0.25">
      <c r="A45" s="56" t="s">
        <v>154</v>
      </c>
      <c r="B45" s="38" t="s">
        <v>153</v>
      </c>
      <c r="C45" s="149" t="s">
        <v>540</v>
      </c>
      <c r="D45" s="149" t="s">
        <v>540</v>
      </c>
      <c r="E45" s="149" t="s">
        <v>540</v>
      </c>
      <c r="F45" s="143" t="str">
        <f t="shared" si="1"/>
        <v>нд</v>
      </c>
      <c r="G45" s="141" t="s">
        <v>540</v>
      </c>
      <c r="H45" s="141" t="s">
        <v>540</v>
      </c>
      <c r="I45" s="141" t="s">
        <v>540</v>
      </c>
      <c r="J45" s="141" t="s">
        <v>540</v>
      </c>
      <c r="K45" s="141" t="s">
        <v>540</v>
      </c>
      <c r="L45" s="149" t="s">
        <v>540</v>
      </c>
      <c r="M45" s="141" t="s">
        <v>540</v>
      </c>
      <c r="N45" s="141" t="s">
        <v>540</v>
      </c>
      <c r="O45" s="141" t="s">
        <v>540</v>
      </c>
      <c r="P45" s="141" t="s">
        <v>540</v>
      </c>
      <c r="Q45" s="141" t="s">
        <v>540</v>
      </c>
      <c r="R45" s="141" t="s">
        <v>540</v>
      </c>
      <c r="S45" s="141" t="s">
        <v>540</v>
      </c>
      <c r="T45" s="61" t="str">
        <f t="shared" si="2"/>
        <v>нд</v>
      </c>
      <c r="U45" s="61" t="str">
        <f t="shared" si="3"/>
        <v>нд</v>
      </c>
    </row>
    <row r="46" spans="1:21" x14ac:dyDescent="0.25">
      <c r="A46" s="56" t="s">
        <v>152</v>
      </c>
      <c r="B46" s="38" t="s">
        <v>151</v>
      </c>
      <c r="C46" s="149" t="s">
        <v>540</v>
      </c>
      <c r="D46" s="149" t="s">
        <v>540</v>
      </c>
      <c r="E46" s="149" t="s">
        <v>540</v>
      </c>
      <c r="F46" s="143" t="str">
        <f t="shared" si="1"/>
        <v>нд</v>
      </c>
      <c r="G46" s="141" t="s">
        <v>540</v>
      </c>
      <c r="H46" s="141" t="s">
        <v>540</v>
      </c>
      <c r="I46" s="141" t="s">
        <v>540</v>
      </c>
      <c r="J46" s="141" t="s">
        <v>540</v>
      </c>
      <c r="K46" s="141" t="s">
        <v>540</v>
      </c>
      <c r="L46" s="149" t="s">
        <v>540</v>
      </c>
      <c r="M46" s="141" t="s">
        <v>540</v>
      </c>
      <c r="N46" s="141" t="s">
        <v>540</v>
      </c>
      <c r="O46" s="141" t="s">
        <v>540</v>
      </c>
      <c r="P46" s="141" t="s">
        <v>540</v>
      </c>
      <c r="Q46" s="141" t="s">
        <v>540</v>
      </c>
      <c r="R46" s="141" t="s">
        <v>540</v>
      </c>
      <c r="S46" s="141" t="s">
        <v>540</v>
      </c>
      <c r="T46" s="61" t="str">
        <f t="shared" si="2"/>
        <v>нд</v>
      </c>
      <c r="U46" s="61" t="str">
        <f t="shared" si="3"/>
        <v>нд</v>
      </c>
    </row>
    <row r="47" spans="1:21" x14ac:dyDescent="0.25">
      <c r="A47" s="56" t="s">
        <v>150</v>
      </c>
      <c r="B47" s="38" t="s">
        <v>149</v>
      </c>
      <c r="C47" s="149" t="s">
        <v>540</v>
      </c>
      <c r="D47" s="149" t="s">
        <v>540</v>
      </c>
      <c r="E47" s="149" t="s">
        <v>540</v>
      </c>
      <c r="F47" s="143" t="str">
        <f t="shared" si="1"/>
        <v>нд</v>
      </c>
      <c r="G47" s="141" t="s">
        <v>540</v>
      </c>
      <c r="H47" s="141" t="s">
        <v>540</v>
      </c>
      <c r="I47" s="141" t="s">
        <v>540</v>
      </c>
      <c r="J47" s="141" t="s">
        <v>540</v>
      </c>
      <c r="K47" s="141" t="s">
        <v>540</v>
      </c>
      <c r="L47" s="149" t="s">
        <v>540</v>
      </c>
      <c r="M47" s="141" t="s">
        <v>540</v>
      </c>
      <c r="N47" s="141" t="s">
        <v>540</v>
      </c>
      <c r="O47" s="141" t="s">
        <v>540</v>
      </c>
      <c r="P47" s="141" t="s">
        <v>540</v>
      </c>
      <c r="Q47" s="141" t="s">
        <v>540</v>
      </c>
      <c r="R47" s="141" t="s">
        <v>540</v>
      </c>
      <c r="S47" s="141" t="s">
        <v>540</v>
      </c>
      <c r="T47" s="61" t="str">
        <f t="shared" si="2"/>
        <v>нд</v>
      </c>
      <c r="U47" s="61" t="str">
        <f t="shared" si="3"/>
        <v>нд</v>
      </c>
    </row>
    <row r="48" spans="1:21" ht="31.5" x14ac:dyDescent="0.25">
      <c r="A48" s="56" t="s">
        <v>148</v>
      </c>
      <c r="B48" s="38" t="s">
        <v>147</v>
      </c>
      <c r="C48" s="149" t="str">
        <f>C39</f>
        <v>нд</v>
      </c>
      <c r="D48" s="149" t="s">
        <v>540</v>
      </c>
      <c r="E48" s="149" t="s">
        <v>540</v>
      </c>
      <c r="F48" s="143" t="str">
        <f t="shared" si="1"/>
        <v>нд</v>
      </c>
      <c r="G48" s="141" t="s">
        <v>540</v>
      </c>
      <c r="H48" s="141" t="s">
        <v>540</v>
      </c>
      <c r="I48" s="141" t="s">
        <v>540</v>
      </c>
      <c r="J48" s="141" t="s">
        <v>540</v>
      </c>
      <c r="K48" s="141" t="s">
        <v>540</v>
      </c>
      <c r="L48" s="149" t="str">
        <f>L39</f>
        <v>нд</v>
      </c>
      <c r="M48" s="141" t="str">
        <f t="shared" si="5"/>
        <v>нд</v>
      </c>
      <c r="N48" s="141" t="s">
        <v>540</v>
      </c>
      <c r="O48" s="141" t="s">
        <v>540</v>
      </c>
      <c r="P48" s="141" t="s">
        <v>540</v>
      </c>
      <c r="Q48" s="141" t="s">
        <v>540</v>
      </c>
      <c r="R48" s="141" t="s">
        <v>540</v>
      </c>
      <c r="S48" s="141" t="s">
        <v>540</v>
      </c>
      <c r="T48" s="61" t="str">
        <f t="shared" si="2"/>
        <v>нд</v>
      </c>
      <c r="U48" s="61" t="str">
        <f t="shared" si="3"/>
        <v>нд</v>
      </c>
    </row>
    <row r="49" spans="1:21" ht="31.5" x14ac:dyDescent="0.25">
      <c r="A49" s="56" t="s">
        <v>146</v>
      </c>
      <c r="B49" s="38" t="s">
        <v>145</v>
      </c>
      <c r="C49" s="149" t="s">
        <v>540</v>
      </c>
      <c r="D49" s="149" t="s">
        <v>540</v>
      </c>
      <c r="E49" s="149" t="s">
        <v>540</v>
      </c>
      <c r="F49" s="143" t="str">
        <f t="shared" si="1"/>
        <v>нд</v>
      </c>
      <c r="G49" s="141" t="s">
        <v>540</v>
      </c>
      <c r="H49" s="141" t="s">
        <v>540</v>
      </c>
      <c r="I49" s="141" t="s">
        <v>540</v>
      </c>
      <c r="J49" s="141" t="s">
        <v>540</v>
      </c>
      <c r="K49" s="141" t="s">
        <v>540</v>
      </c>
      <c r="L49" s="149" t="s">
        <v>540</v>
      </c>
      <c r="M49" s="141" t="s">
        <v>540</v>
      </c>
      <c r="N49" s="141" t="s">
        <v>540</v>
      </c>
      <c r="O49" s="141" t="s">
        <v>540</v>
      </c>
      <c r="P49" s="141" t="s">
        <v>540</v>
      </c>
      <c r="Q49" s="141" t="s">
        <v>540</v>
      </c>
      <c r="R49" s="141" t="s">
        <v>540</v>
      </c>
      <c r="S49" s="141" t="s">
        <v>540</v>
      </c>
      <c r="T49" s="61" t="str">
        <f t="shared" si="2"/>
        <v>нд</v>
      </c>
      <c r="U49" s="61" t="str">
        <f t="shared" si="3"/>
        <v>нд</v>
      </c>
    </row>
    <row r="50" spans="1:21" x14ac:dyDescent="0.25">
      <c r="A50" s="56" t="s">
        <v>144</v>
      </c>
      <c r="B50" s="38" t="s">
        <v>143</v>
      </c>
      <c r="C50" s="149" t="s">
        <v>540</v>
      </c>
      <c r="D50" s="149" t="s">
        <v>540</v>
      </c>
      <c r="E50" s="149" t="s">
        <v>540</v>
      </c>
      <c r="F50" s="143" t="str">
        <f t="shared" si="1"/>
        <v>нд</v>
      </c>
      <c r="G50" s="141" t="s">
        <v>540</v>
      </c>
      <c r="H50" s="141" t="s">
        <v>540</v>
      </c>
      <c r="I50" s="141" t="s">
        <v>540</v>
      </c>
      <c r="J50" s="141" t="s">
        <v>540</v>
      </c>
      <c r="K50" s="141" t="s">
        <v>540</v>
      </c>
      <c r="L50" s="149" t="s">
        <v>540</v>
      </c>
      <c r="M50" s="141" t="s">
        <v>540</v>
      </c>
      <c r="N50" s="141" t="s">
        <v>540</v>
      </c>
      <c r="O50" s="141" t="s">
        <v>540</v>
      </c>
      <c r="P50" s="141" t="s">
        <v>540</v>
      </c>
      <c r="Q50" s="141" t="s">
        <v>540</v>
      </c>
      <c r="R50" s="141" t="s">
        <v>540</v>
      </c>
      <c r="S50" s="141" t="s">
        <v>540</v>
      </c>
      <c r="T50" s="61" t="str">
        <f t="shared" si="2"/>
        <v>нд</v>
      </c>
      <c r="U50" s="61" t="str">
        <f t="shared" si="3"/>
        <v>нд</v>
      </c>
    </row>
    <row r="51" spans="1:21" ht="18.75" x14ac:dyDescent="0.25">
      <c r="A51" s="56" t="s">
        <v>142</v>
      </c>
      <c r="B51" s="55" t="s">
        <v>141</v>
      </c>
      <c r="C51" s="179">
        <v>1</v>
      </c>
      <c r="D51" s="149" t="s">
        <v>540</v>
      </c>
      <c r="E51" s="149" t="s">
        <v>540</v>
      </c>
      <c r="F51" s="180">
        <f t="shared" si="1"/>
        <v>1</v>
      </c>
      <c r="G51" s="141" t="s">
        <v>540</v>
      </c>
      <c r="H51" s="141" t="s">
        <v>540</v>
      </c>
      <c r="I51" s="141" t="s">
        <v>540</v>
      </c>
      <c r="J51" s="141" t="s">
        <v>540</v>
      </c>
      <c r="K51" s="141" t="s">
        <v>540</v>
      </c>
      <c r="L51" s="179">
        <v>1</v>
      </c>
      <c r="M51" s="145">
        <v>4</v>
      </c>
      <c r="N51" s="141" t="s">
        <v>540</v>
      </c>
      <c r="O51" s="141" t="s">
        <v>540</v>
      </c>
      <c r="P51" s="141" t="s">
        <v>540</v>
      </c>
      <c r="Q51" s="141" t="s">
        <v>540</v>
      </c>
      <c r="R51" s="141" t="s">
        <v>540</v>
      </c>
      <c r="S51" s="141" t="s">
        <v>540</v>
      </c>
      <c r="T51" s="61">
        <f t="shared" si="2"/>
        <v>1</v>
      </c>
      <c r="U51" s="61" t="str">
        <f t="shared" si="3"/>
        <v>нд</v>
      </c>
    </row>
    <row r="52" spans="1:21" ht="35.25" customHeight="1" x14ac:dyDescent="0.25">
      <c r="A52" s="59" t="s">
        <v>59</v>
      </c>
      <c r="B52" s="58" t="s">
        <v>140</v>
      </c>
      <c r="C52" s="149" t="s">
        <v>540</v>
      </c>
      <c r="D52" s="149" t="s">
        <v>540</v>
      </c>
      <c r="E52" s="149" t="s">
        <v>540</v>
      </c>
      <c r="F52" s="143" t="str">
        <f t="shared" si="1"/>
        <v>нд</v>
      </c>
      <c r="G52" s="141" t="s">
        <v>540</v>
      </c>
      <c r="H52" s="141" t="s">
        <v>540</v>
      </c>
      <c r="I52" s="141" t="s">
        <v>540</v>
      </c>
      <c r="J52" s="141" t="s">
        <v>540</v>
      </c>
      <c r="K52" s="141" t="s">
        <v>540</v>
      </c>
      <c r="L52" s="149" t="s">
        <v>540</v>
      </c>
      <c r="M52" s="141" t="s">
        <v>540</v>
      </c>
      <c r="N52" s="141" t="s">
        <v>540</v>
      </c>
      <c r="O52" s="141" t="s">
        <v>540</v>
      </c>
      <c r="P52" s="141" t="s">
        <v>540</v>
      </c>
      <c r="Q52" s="141" t="s">
        <v>540</v>
      </c>
      <c r="R52" s="141" t="s">
        <v>540</v>
      </c>
      <c r="S52" s="141" t="s">
        <v>540</v>
      </c>
      <c r="T52" s="61" t="str">
        <f t="shared" si="2"/>
        <v>нд</v>
      </c>
      <c r="U52" s="61" t="str">
        <f t="shared" si="3"/>
        <v>нд</v>
      </c>
    </row>
    <row r="53" spans="1:21" x14ac:dyDescent="0.25">
      <c r="A53" s="56" t="s">
        <v>139</v>
      </c>
      <c r="B53" s="38" t="s">
        <v>138</v>
      </c>
      <c r="C53" s="149">
        <f>C30</f>
        <v>7.9754191333333342</v>
      </c>
      <c r="D53" s="149" t="s">
        <v>540</v>
      </c>
      <c r="E53" s="149" t="s">
        <v>540</v>
      </c>
      <c r="F53" s="143">
        <f t="shared" si="1"/>
        <v>7.9754191333333342</v>
      </c>
      <c r="G53" s="141" t="s">
        <v>540</v>
      </c>
      <c r="H53" s="141" t="s">
        <v>540</v>
      </c>
      <c r="I53" s="141" t="s">
        <v>540</v>
      </c>
      <c r="J53" s="141" t="s">
        <v>540</v>
      </c>
      <c r="K53" s="141" t="s">
        <v>540</v>
      </c>
      <c r="L53" s="149">
        <f>L30</f>
        <v>7.9754191333333342</v>
      </c>
      <c r="M53" s="145">
        <v>4</v>
      </c>
      <c r="N53" s="141" t="s">
        <v>540</v>
      </c>
      <c r="O53" s="141" t="s">
        <v>540</v>
      </c>
      <c r="P53" s="141" t="s">
        <v>540</v>
      </c>
      <c r="Q53" s="141" t="s">
        <v>540</v>
      </c>
      <c r="R53" s="141" t="s">
        <v>540</v>
      </c>
      <c r="S53" s="141" t="s">
        <v>540</v>
      </c>
      <c r="T53" s="61">
        <f t="shared" si="2"/>
        <v>7.9754191333333342</v>
      </c>
      <c r="U53" s="61" t="str">
        <f t="shared" si="3"/>
        <v>нд</v>
      </c>
    </row>
    <row r="54" spans="1:21" x14ac:dyDescent="0.25">
      <c r="A54" s="56" t="s">
        <v>137</v>
      </c>
      <c r="B54" s="38" t="s">
        <v>131</v>
      </c>
      <c r="C54" s="149" t="s">
        <v>540</v>
      </c>
      <c r="D54" s="149" t="s">
        <v>540</v>
      </c>
      <c r="E54" s="149" t="s">
        <v>540</v>
      </c>
      <c r="F54" s="143" t="str">
        <f t="shared" si="1"/>
        <v>нд</v>
      </c>
      <c r="G54" s="141" t="s">
        <v>540</v>
      </c>
      <c r="H54" s="141" t="s">
        <v>540</v>
      </c>
      <c r="I54" s="141" t="s">
        <v>540</v>
      </c>
      <c r="J54" s="141" t="s">
        <v>540</v>
      </c>
      <c r="K54" s="141" t="s">
        <v>540</v>
      </c>
      <c r="L54" s="149" t="s">
        <v>540</v>
      </c>
      <c r="M54" s="141" t="s">
        <v>540</v>
      </c>
      <c r="N54" s="141" t="s">
        <v>540</v>
      </c>
      <c r="O54" s="141" t="s">
        <v>540</v>
      </c>
      <c r="P54" s="141" t="s">
        <v>540</v>
      </c>
      <c r="Q54" s="141" t="s">
        <v>540</v>
      </c>
      <c r="R54" s="141" t="s">
        <v>540</v>
      </c>
      <c r="S54" s="141" t="s">
        <v>540</v>
      </c>
      <c r="T54" s="61" t="str">
        <f t="shared" si="2"/>
        <v>нд</v>
      </c>
      <c r="U54" s="61" t="str">
        <f t="shared" si="3"/>
        <v>нд</v>
      </c>
    </row>
    <row r="55" spans="1:21" x14ac:dyDescent="0.25">
      <c r="A55" s="56" t="s">
        <v>136</v>
      </c>
      <c r="B55" s="55" t="s">
        <v>130</v>
      </c>
      <c r="C55" s="149" t="s">
        <v>540</v>
      </c>
      <c r="D55" s="149" t="s">
        <v>540</v>
      </c>
      <c r="E55" s="149" t="s">
        <v>540</v>
      </c>
      <c r="F55" s="143" t="str">
        <f t="shared" si="1"/>
        <v>нд</v>
      </c>
      <c r="G55" s="141" t="s">
        <v>540</v>
      </c>
      <c r="H55" s="141" t="s">
        <v>540</v>
      </c>
      <c r="I55" s="141" t="s">
        <v>540</v>
      </c>
      <c r="J55" s="141" t="s">
        <v>540</v>
      </c>
      <c r="K55" s="141" t="s">
        <v>540</v>
      </c>
      <c r="L55" s="149" t="s">
        <v>540</v>
      </c>
      <c r="M55" s="141" t="s">
        <v>540</v>
      </c>
      <c r="N55" s="141" t="s">
        <v>540</v>
      </c>
      <c r="O55" s="141" t="s">
        <v>540</v>
      </c>
      <c r="P55" s="141" t="s">
        <v>540</v>
      </c>
      <c r="Q55" s="141" t="s">
        <v>540</v>
      </c>
      <c r="R55" s="141" t="s">
        <v>540</v>
      </c>
      <c r="S55" s="141" t="s">
        <v>540</v>
      </c>
      <c r="T55" s="61" t="str">
        <f t="shared" si="2"/>
        <v>нд</v>
      </c>
      <c r="U55" s="61" t="str">
        <f t="shared" si="3"/>
        <v>нд</v>
      </c>
    </row>
    <row r="56" spans="1:21" x14ac:dyDescent="0.25">
      <c r="A56" s="56" t="s">
        <v>135</v>
      </c>
      <c r="B56" s="55" t="s">
        <v>129</v>
      </c>
      <c r="C56" s="141" t="s">
        <v>540</v>
      </c>
      <c r="D56" s="149" t="s">
        <v>540</v>
      </c>
      <c r="E56" s="149" t="s">
        <v>540</v>
      </c>
      <c r="F56" s="143" t="str">
        <f t="shared" si="1"/>
        <v>нд</v>
      </c>
      <c r="G56" s="141" t="s">
        <v>540</v>
      </c>
      <c r="H56" s="141" t="s">
        <v>540</v>
      </c>
      <c r="I56" s="141" t="s">
        <v>540</v>
      </c>
      <c r="J56" s="141" t="s">
        <v>540</v>
      </c>
      <c r="K56" s="141" t="s">
        <v>540</v>
      </c>
      <c r="L56" s="141" t="s">
        <v>540</v>
      </c>
      <c r="M56" s="141" t="s">
        <v>540</v>
      </c>
      <c r="N56" s="141" t="s">
        <v>540</v>
      </c>
      <c r="O56" s="141" t="s">
        <v>540</v>
      </c>
      <c r="P56" s="141" t="s">
        <v>540</v>
      </c>
      <c r="Q56" s="141" t="s">
        <v>540</v>
      </c>
      <c r="R56" s="141" t="s">
        <v>540</v>
      </c>
      <c r="S56" s="141" t="s">
        <v>540</v>
      </c>
      <c r="T56" s="61" t="str">
        <f t="shared" si="2"/>
        <v>нд</v>
      </c>
      <c r="U56" s="61" t="str">
        <f t="shared" si="3"/>
        <v>нд</v>
      </c>
    </row>
    <row r="57" spans="1:21" x14ac:dyDescent="0.25">
      <c r="A57" s="56" t="s">
        <v>134</v>
      </c>
      <c r="B57" s="55" t="s">
        <v>128</v>
      </c>
      <c r="C57" s="142" t="str">
        <f>C39</f>
        <v>нд</v>
      </c>
      <c r="D57" s="149" t="s">
        <v>540</v>
      </c>
      <c r="E57" s="149" t="s">
        <v>540</v>
      </c>
      <c r="F57" s="143" t="str">
        <f t="shared" si="1"/>
        <v>нд</v>
      </c>
      <c r="G57" s="141" t="s">
        <v>540</v>
      </c>
      <c r="H57" s="141" t="s">
        <v>540</v>
      </c>
      <c r="I57" s="141" t="s">
        <v>540</v>
      </c>
      <c r="J57" s="141" t="s">
        <v>540</v>
      </c>
      <c r="K57" s="141" t="s">
        <v>540</v>
      </c>
      <c r="L57" s="192" t="str">
        <f>L39</f>
        <v>нд</v>
      </c>
      <c r="M57" s="141" t="str">
        <f t="shared" si="5"/>
        <v>нд</v>
      </c>
      <c r="N57" s="141" t="s">
        <v>540</v>
      </c>
      <c r="O57" s="141" t="s">
        <v>540</v>
      </c>
      <c r="P57" s="141" t="s">
        <v>540</v>
      </c>
      <c r="Q57" s="141" t="s">
        <v>540</v>
      </c>
      <c r="R57" s="141" t="s">
        <v>540</v>
      </c>
      <c r="S57" s="141" t="s">
        <v>540</v>
      </c>
      <c r="T57" s="61" t="str">
        <f t="shared" si="2"/>
        <v>нд</v>
      </c>
      <c r="U57" s="61" t="str">
        <f t="shared" si="3"/>
        <v>нд</v>
      </c>
    </row>
    <row r="58" spans="1:21" ht="18.75" x14ac:dyDescent="0.25">
      <c r="A58" s="56" t="s">
        <v>133</v>
      </c>
      <c r="B58" s="55" t="s">
        <v>127</v>
      </c>
      <c r="C58" s="179">
        <v>1</v>
      </c>
      <c r="D58" s="149" t="s">
        <v>540</v>
      </c>
      <c r="E58" s="149" t="s">
        <v>540</v>
      </c>
      <c r="F58" s="180">
        <f t="shared" si="1"/>
        <v>1</v>
      </c>
      <c r="G58" s="141" t="s">
        <v>540</v>
      </c>
      <c r="H58" s="141" t="s">
        <v>540</v>
      </c>
      <c r="I58" s="141" t="s">
        <v>540</v>
      </c>
      <c r="J58" s="141" t="s">
        <v>540</v>
      </c>
      <c r="K58" s="141" t="s">
        <v>540</v>
      </c>
      <c r="L58" s="179">
        <v>1</v>
      </c>
      <c r="M58" s="145">
        <v>4</v>
      </c>
      <c r="N58" s="141" t="s">
        <v>540</v>
      </c>
      <c r="O58" s="141" t="s">
        <v>540</v>
      </c>
      <c r="P58" s="141" t="s">
        <v>540</v>
      </c>
      <c r="Q58" s="141" t="s">
        <v>540</v>
      </c>
      <c r="R58" s="141" t="s">
        <v>540</v>
      </c>
      <c r="S58" s="141" t="s">
        <v>540</v>
      </c>
      <c r="T58" s="61">
        <f t="shared" si="2"/>
        <v>1</v>
      </c>
      <c r="U58" s="61" t="str">
        <f t="shared" si="3"/>
        <v>нд</v>
      </c>
    </row>
    <row r="59" spans="1:21" ht="36.75" customHeight="1" x14ac:dyDescent="0.25">
      <c r="A59" s="59" t="s">
        <v>58</v>
      </c>
      <c r="B59" s="74" t="s">
        <v>232</v>
      </c>
      <c r="C59" s="141" t="s">
        <v>540</v>
      </c>
      <c r="D59" s="149" t="s">
        <v>540</v>
      </c>
      <c r="E59" s="149" t="s">
        <v>540</v>
      </c>
      <c r="F59" s="143" t="str">
        <f t="shared" si="1"/>
        <v>нд</v>
      </c>
      <c r="G59" s="141" t="s">
        <v>540</v>
      </c>
      <c r="H59" s="141" t="s">
        <v>540</v>
      </c>
      <c r="I59" s="141" t="s">
        <v>540</v>
      </c>
      <c r="J59" s="141" t="s">
        <v>540</v>
      </c>
      <c r="K59" s="141" t="s">
        <v>540</v>
      </c>
      <c r="L59" s="141" t="s">
        <v>540</v>
      </c>
      <c r="M59" s="141" t="s">
        <v>540</v>
      </c>
      <c r="N59" s="141" t="s">
        <v>540</v>
      </c>
      <c r="O59" s="141" t="s">
        <v>540</v>
      </c>
      <c r="P59" s="141" t="s">
        <v>540</v>
      </c>
      <c r="Q59" s="141" t="s">
        <v>540</v>
      </c>
      <c r="R59" s="141" t="s">
        <v>540</v>
      </c>
      <c r="S59" s="141" t="s">
        <v>540</v>
      </c>
      <c r="T59" s="61" t="str">
        <f t="shared" si="2"/>
        <v>нд</v>
      </c>
      <c r="U59" s="61" t="str">
        <f t="shared" si="3"/>
        <v>нд</v>
      </c>
    </row>
    <row r="60" spans="1:21" x14ac:dyDescent="0.25">
      <c r="A60" s="59" t="s">
        <v>56</v>
      </c>
      <c r="B60" s="58" t="s">
        <v>132</v>
      </c>
      <c r="C60" s="141" t="s">
        <v>540</v>
      </c>
      <c r="D60" s="149" t="s">
        <v>540</v>
      </c>
      <c r="E60" s="149" t="s">
        <v>540</v>
      </c>
      <c r="F60" s="143" t="str">
        <f t="shared" si="1"/>
        <v>нд</v>
      </c>
      <c r="G60" s="141" t="s">
        <v>540</v>
      </c>
      <c r="H60" s="141" t="s">
        <v>540</v>
      </c>
      <c r="I60" s="141" t="s">
        <v>540</v>
      </c>
      <c r="J60" s="141" t="s">
        <v>540</v>
      </c>
      <c r="K60" s="141" t="s">
        <v>540</v>
      </c>
      <c r="L60" s="141" t="s">
        <v>540</v>
      </c>
      <c r="M60" s="141" t="s">
        <v>540</v>
      </c>
      <c r="N60" s="141" t="s">
        <v>540</v>
      </c>
      <c r="O60" s="141" t="s">
        <v>540</v>
      </c>
      <c r="P60" s="141" t="s">
        <v>540</v>
      </c>
      <c r="Q60" s="141" t="s">
        <v>540</v>
      </c>
      <c r="R60" s="141" t="s">
        <v>540</v>
      </c>
      <c r="S60" s="141" t="s">
        <v>540</v>
      </c>
      <c r="T60" s="61" t="str">
        <f t="shared" si="2"/>
        <v>нд</v>
      </c>
      <c r="U60" s="61" t="str">
        <f t="shared" si="3"/>
        <v>нд</v>
      </c>
    </row>
    <row r="61" spans="1:21" x14ac:dyDescent="0.25">
      <c r="A61" s="56" t="s">
        <v>226</v>
      </c>
      <c r="B61" s="57" t="s">
        <v>153</v>
      </c>
      <c r="C61" s="141" t="s">
        <v>540</v>
      </c>
      <c r="D61" s="149" t="s">
        <v>540</v>
      </c>
      <c r="E61" s="149" t="s">
        <v>540</v>
      </c>
      <c r="F61" s="143" t="str">
        <f t="shared" si="1"/>
        <v>нд</v>
      </c>
      <c r="G61" s="141" t="s">
        <v>540</v>
      </c>
      <c r="H61" s="141" t="s">
        <v>540</v>
      </c>
      <c r="I61" s="141" t="s">
        <v>540</v>
      </c>
      <c r="J61" s="141" t="s">
        <v>540</v>
      </c>
      <c r="K61" s="141" t="s">
        <v>540</v>
      </c>
      <c r="L61" s="141" t="s">
        <v>540</v>
      </c>
      <c r="M61" s="141" t="s">
        <v>540</v>
      </c>
      <c r="N61" s="141" t="s">
        <v>540</v>
      </c>
      <c r="O61" s="141" t="s">
        <v>540</v>
      </c>
      <c r="P61" s="141" t="s">
        <v>540</v>
      </c>
      <c r="Q61" s="141" t="s">
        <v>540</v>
      </c>
      <c r="R61" s="141" t="s">
        <v>540</v>
      </c>
      <c r="S61" s="141" t="s">
        <v>540</v>
      </c>
      <c r="T61" s="61" t="str">
        <f t="shared" si="2"/>
        <v>нд</v>
      </c>
      <c r="U61" s="61" t="str">
        <f t="shared" si="3"/>
        <v>нд</v>
      </c>
    </row>
    <row r="62" spans="1:21" x14ac:dyDescent="0.25">
      <c r="A62" s="56" t="s">
        <v>227</v>
      </c>
      <c r="B62" s="57" t="s">
        <v>151</v>
      </c>
      <c r="C62" s="141" t="s">
        <v>540</v>
      </c>
      <c r="D62" s="149" t="s">
        <v>540</v>
      </c>
      <c r="E62" s="149" t="s">
        <v>540</v>
      </c>
      <c r="F62" s="143" t="str">
        <f t="shared" si="1"/>
        <v>нд</v>
      </c>
      <c r="G62" s="141" t="s">
        <v>540</v>
      </c>
      <c r="H62" s="141" t="s">
        <v>540</v>
      </c>
      <c r="I62" s="141" t="s">
        <v>540</v>
      </c>
      <c r="J62" s="141" t="s">
        <v>540</v>
      </c>
      <c r="K62" s="141" t="s">
        <v>540</v>
      </c>
      <c r="L62" s="141" t="s">
        <v>540</v>
      </c>
      <c r="M62" s="141" t="s">
        <v>540</v>
      </c>
      <c r="N62" s="141" t="s">
        <v>540</v>
      </c>
      <c r="O62" s="141" t="s">
        <v>540</v>
      </c>
      <c r="P62" s="141" t="s">
        <v>540</v>
      </c>
      <c r="Q62" s="141" t="s">
        <v>540</v>
      </c>
      <c r="R62" s="141" t="s">
        <v>540</v>
      </c>
      <c r="S62" s="141" t="s">
        <v>540</v>
      </c>
      <c r="T62" s="61" t="str">
        <f t="shared" si="2"/>
        <v>нд</v>
      </c>
      <c r="U62" s="61" t="str">
        <f t="shared" si="3"/>
        <v>нд</v>
      </c>
    </row>
    <row r="63" spans="1:21" x14ac:dyDescent="0.25">
      <c r="A63" s="56" t="s">
        <v>228</v>
      </c>
      <c r="B63" s="57" t="s">
        <v>149</v>
      </c>
      <c r="C63" s="141" t="s">
        <v>540</v>
      </c>
      <c r="D63" s="149" t="s">
        <v>540</v>
      </c>
      <c r="E63" s="149" t="s">
        <v>540</v>
      </c>
      <c r="F63" s="143" t="str">
        <f t="shared" si="1"/>
        <v>нд</v>
      </c>
      <c r="G63" s="141" t="s">
        <v>540</v>
      </c>
      <c r="H63" s="141" t="s">
        <v>540</v>
      </c>
      <c r="I63" s="141" t="s">
        <v>540</v>
      </c>
      <c r="J63" s="141" t="s">
        <v>540</v>
      </c>
      <c r="K63" s="141" t="s">
        <v>540</v>
      </c>
      <c r="L63" s="141" t="s">
        <v>540</v>
      </c>
      <c r="M63" s="141" t="s">
        <v>540</v>
      </c>
      <c r="N63" s="141" t="s">
        <v>540</v>
      </c>
      <c r="O63" s="141" t="s">
        <v>540</v>
      </c>
      <c r="P63" s="141" t="s">
        <v>540</v>
      </c>
      <c r="Q63" s="141" t="s">
        <v>540</v>
      </c>
      <c r="R63" s="141" t="s">
        <v>540</v>
      </c>
      <c r="S63" s="141" t="s">
        <v>540</v>
      </c>
      <c r="T63" s="61" t="str">
        <f t="shared" si="2"/>
        <v>нд</v>
      </c>
      <c r="U63" s="61" t="str">
        <f t="shared" si="3"/>
        <v>нд</v>
      </c>
    </row>
    <row r="64" spans="1:21" x14ac:dyDescent="0.25">
      <c r="A64" s="56" t="s">
        <v>229</v>
      </c>
      <c r="B64" s="57" t="s">
        <v>231</v>
      </c>
      <c r="C64" s="141" t="s">
        <v>540</v>
      </c>
      <c r="D64" s="149" t="s">
        <v>540</v>
      </c>
      <c r="E64" s="149" t="s">
        <v>540</v>
      </c>
      <c r="F64" s="143" t="str">
        <f t="shared" si="1"/>
        <v>нд</v>
      </c>
      <c r="G64" s="141" t="s">
        <v>540</v>
      </c>
      <c r="H64" s="141" t="s">
        <v>540</v>
      </c>
      <c r="I64" s="141" t="s">
        <v>540</v>
      </c>
      <c r="J64" s="141" t="s">
        <v>540</v>
      </c>
      <c r="K64" s="141" t="s">
        <v>540</v>
      </c>
      <c r="L64" s="141" t="s">
        <v>540</v>
      </c>
      <c r="M64" s="141" t="s">
        <v>540</v>
      </c>
      <c r="N64" s="141" t="s">
        <v>540</v>
      </c>
      <c r="O64" s="141" t="s">
        <v>540</v>
      </c>
      <c r="P64" s="141" t="s">
        <v>540</v>
      </c>
      <c r="Q64" s="141" t="s">
        <v>540</v>
      </c>
      <c r="R64" s="141" t="s">
        <v>540</v>
      </c>
      <c r="S64" s="141" t="s">
        <v>540</v>
      </c>
      <c r="T64" s="61" t="str">
        <f t="shared" si="2"/>
        <v>нд</v>
      </c>
      <c r="U64" s="61" t="str">
        <f t="shared" si="3"/>
        <v>нд</v>
      </c>
    </row>
    <row r="65" spans="1:21" ht="18.75" x14ac:dyDescent="0.25">
      <c r="A65" s="56" t="s">
        <v>230</v>
      </c>
      <c r="B65" s="55" t="s">
        <v>127</v>
      </c>
      <c r="C65" s="141" t="s">
        <v>540</v>
      </c>
      <c r="D65" s="149" t="s">
        <v>540</v>
      </c>
      <c r="E65" s="149" t="s">
        <v>540</v>
      </c>
      <c r="F65" s="143" t="str">
        <f t="shared" si="1"/>
        <v>нд</v>
      </c>
      <c r="G65" s="141" t="s">
        <v>540</v>
      </c>
      <c r="H65" s="141" t="str">
        <f t="shared" ref="H65" si="7">C65</f>
        <v>нд</v>
      </c>
      <c r="I65" s="141" t="s">
        <v>540</v>
      </c>
      <c r="J65" s="141" t="s">
        <v>540</v>
      </c>
      <c r="K65" s="141" t="s">
        <v>540</v>
      </c>
      <c r="L65" s="141" t="s">
        <v>540</v>
      </c>
      <c r="M65" s="141" t="s">
        <v>540</v>
      </c>
      <c r="N65" s="141" t="s">
        <v>540</v>
      </c>
      <c r="O65" s="141" t="s">
        <v>540</v>
      </c>
      <c r="P65" s="141" t="str">
        <f t="shared" ref="P65" si="8">K65</f>
        <v>нд</v>
      </c>
      <c r="Q65" s="141" t="s">
        <v>540</v>
      </c>
      <c r="R65" s="141" t="s">
        <v>540</v>
      </c>
      <c r="S65" s="141" t="s">
        <v>540</v>
      </c>
      <c r="T65" s="61" t="str">
        <f t="shared" si="2"/>
        <v>нд</v>
      </c>
      <c r="U65" s="61" t="str">
        <f t="shared" si="3"/>
        <v>нд</v>
      </c>
    </row>
    <row r="66" spans="1:21" x14ac:dyDescent="0.25">
      <c r="A66" s="53"/>
      <c r="B66" s="48"/>
      <c r="C66" s="48"/>
      <c r="D66" s="48"/>
      <c r="E66" s="48"/>
      <c r="F66" s="48"/>
      <c r="G66" s="48"/>
      <c r="H66" s="48"/>
      <c r="I66" s="48"/>
      <c r="J66" s="48"/>
      <c r="K66" s="48"/>
      <c r="L66" s="53"/>
      <c r="M66" s="53"/>
    </row>
    <row r="67" spans="1:21" ht="54" customHeight="1" x14ac:dyDescent="0.25">
      <c r="B67" s="301"/>
      <c r="C67" s="301"/>
      <c r="D67" s="301"/>
      <c r="E67" s="301"/>
      <c r="F67" s="301"/>
      <c r="G67" s="301"/>
      <c r="H67" s="301"/>
      <c r="I67" s="301"/>
      <c r="J67" s="50"/>
      <c r="K67" s="50"/>
      <c r="L67" s="52"/>
      <c r="M67" s="52"/>
      <c r="N67" s="52"/>
      <c r="O67" s="52"/>
      <c r="P67" s="52"/>
      <c r="Q67" s="52"/>
      <c r="R67" s="52"/>
      <c r="S67" s="52"/>
      <c r="T67" s="52"/>
    </row>
    <row r="69" spans="1:21" ht="50.25" customHeight="1" x14ac:dyDescent="0.25">
      <c r="B69" s="301"/>
      <c r="C69" s="301"/>
      <c r="D69" s="301"/>
      <c r="E69" s="301"/>
      <c r="F69" s="301"/>
      <c r="G69" s="301"/>
      <c r="H69" s="301"/>
      <c r="I69" s="301"/>
      <c r="J69" s="50"/>
      <c r="K69" s="50"/>
    </row>
    <row r="71" spans="1:21" ht="36.75" customHeight="1" x14ac:dyDescent="0.25">
      <c r="B71" s="301"/>
      <c r="C71" s="301"/>
      <c r="D71" s="301"/>
      <c r="E71" s="301"/>
      <c r="F71" s="301"/>
      <c r="G71" s="301"/>
      <c r="H71" s="301"/>
      <c r="I71" s="301"/>
      <c r="J71" s="50"/>
      <c r="K71" s="50"/>
    </row>
    <row r="72" spans="1:21" x14ac:dyDescent="0.25">
      <c r="N72" s="51"/>
    </row>
    <row r="73" spans="1:21" ht="51" customHeight="1" x14ac:dyDescent="0.25">
      <c r="B73" s="301"/>
      <c r="C73" s="301"/>
      <c r="D73" s="301"/>
      <c r="E73" s="301"/>
      <c r="F73" s="301"/>
      <c r="G73" s="301"/>
      <c r="H73" s="301"/>
      <c r="I73" s="301"/>
      <c r="J73" s="50"/>
      <c r="K73" s="50"/>
      <c r="N73" s="51"/>
    </row>
    <row r="74" spans="1:21" ht="32.25" customHeight="1" x14ac:dyDescent="0.25">
      <c r="B74" s="301"/>
      <c r="C74" s="301"/>
      <c r="D74" s="301"/>
      <c r="E74" s="301"/>
      <c r="F74" s="301"/>
      <c r="G74" s="301"/>
      <c r="H74" s="301"/>
      <c r="I74" s="301"/>
      <c r="J74" s="50"/>
      <c r="K74" s="50"/>
    </row>
    <row r="75" spans="1:21" ht="51.75" customHeight="1" x14ac:dyDescent="0.25">
      <c r="B75" s="301"/>
      <c r="C75" s="301"/>
      <c r="D75" s="301"/>
      <c r="E75" s="301"/>
      <c r="F75" s="301"/>
      <c r="G75" s="301"/>
      <c r="H75" s="301"/>
      <c r="I75" s="301"/>
      <c r="J75" s="50"/>
      <c r="K75" s="50"/>
    </row>
    <row r="76" spans="1:21" ht="21.75" customHeight="1" x14ac:dyDescent="0.25">
      <c r="B76" s="299"/>
      <c r="C76" s="299"/>
      <c r="D76" s="299"/>
      <c r="E76" s="299"/>
      <c r="F76" s="299"/>
      <c r="G76" s="299"/>
      <c r="H76" s="299"/>
      <c r="I76" s="299"/>
      <c r="J76" s="49"/>
      <c r="K76" s="49"/>
    </row>
    <row r="77" spans="1:21" ht="23.25" customHeight="1" x14ac:dyDescent="0.25"/>
    <row r="78" spans="1:21" ht="18.75" customHeight="1" x14ac:dyDescent="0.25">
      <c r="B78" s="300"/>
      <c r="C78" s="300"/>
      <c r="D78" s="300"/>
      <c r="E78" s="300"/>
      <c r="F78" s="300"/>
      <c r="G78" s="300"/>
      <c r="H78" s="300"/>
      <c r="I78" s="300"/>
      <c r="J78" s="48"/>
      <c r="K78" s="48"/>
    </row>
    <row r="81" s="47" customFormat="1" x14ac:dyDescent="0.25"/>
    <row r="82" s="47" customFormat="1" x14ac:dyDescent="0.25"/>
    <row r="83" s="47" customFormat="1" x14ac:dyDescent="0.25"/>
    <row r="84" s="47" customFormat="1" x14ac:dyDescent="0.25"/>
    <row r="85" s="47" customFormat="1" x14ac:dyDescent="0.25"/>
    <row r="86" s="47" customFormat="1" x14ac:dyDescent="0.25"/>
    <row r="87" s="47" customFormat="1" x14ac:dyDescent="0.25"/>
    <row r="88" s="47" customFormat="1" x14ac:dyDescent="0.25"/>
    <row r="89" s="47" customFormat="1" x14ac:dyDescent="0.25"/>
    <row r="90" s="47" customFormat="1" x14ac:dyDescent="0.25"/>
    <row r="91" s="47" customFormat="1" x14ac:dyDescent="0.25"/>
    <row r="92" s="47" customFormat="1" x14ac:dyDescent="0.25"/>
    <row r="93" s="47"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6:I76"/>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V26"/>
  <sheetViews>
    <sheetView view="pageBreakPreview" topLeftCell="T1" zoomScale="80" zoomScaleSheetLayoutView="80" workbookViewId="0">
      <selection activeCell="S25" sqref="S25"/>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30" t="s">
        <v>68</v>
      </c>
    </row>
    <row r="2" spans="1:48" ht="18.75" x14ac:dyDescent="0.3">
      <c r="AV2" s="11" t="s">
        <v>10</v>
      </c>
    </row>
    <row r="3" spans="1:48" ht="18.75" x14ac:dyDescent="0.3">
      <c r="AV3" s="11" t="s">
        <v>67</v>
      </c>
    </row>
    <row r="4" spans="1:48" ht="18.75" x14ac:dyDescent="0.3">
      <c r="AV4" s="11"/>
    </row>
    <row r="5" spans="1:48" ht="18.75" customHeight="1" x14ac:dyDescent="0.25">
      <c r="A5" s="196" t="s">
        <v>557</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c r="AS5" s="196"/>
      <c r="AT5" s="196"/>
      <c r="AU5" s="196"/>
      <c r="AV5" s="196"/>
    </row>
    <row r="6" spans="1:48" ht="18.75" x14ac:dyDescent="0.3">
      <c r="AV6" s="11"/>
    </row>
    <row r="7" spans="1:48" ht="18.75" x14ac:dyDescent="0.25">
      <c r="A7" s="204" t="s">
        <v>9</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row>
    <row r="8" spans="1:48"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row>
    <row r="9" spans="1:48" s="181"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row>
    <row r="10" spans="1:48" ht="15.75" x14ac:dyDescent="0.25">
      <c r="A10" s="209" t="s">
        <v>8</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row>
    <row r="11" spans="1:48"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row>
    <row r="12" spans="1:48" s="181" customFormat="1" ht="18.75" x14ac:dyDescent="0.3">
      <c r="A12" s="205" t="str">
        <f>'1. паспорт местоположение'!A12:C12</f>
        <v>O_N1</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row>
    <row r="13" spans="1:48" ht="15.75" x14ac:dyDescent="0.25">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row>
    <row r="14" spans="1:48" ht="18.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row>
    <row r="15" spans="1:48" s="181" customFormat="1" ht="18.75" x14ac:dyDescent="0.3">
      <c r="A15" s="205" t="str">
        <f>'1. паспорт местоположение'!A15:C15</f>
        <v>«Установка приборов учета, класс напряжения 0,22 (0,4) кВ</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ht="15.75" x14ac:dyDescent="0.25">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x14ac:dyDescent="0.25">
      <c r="A21" s="330" t="s">
        <v>520</v>
      </c>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0"/>
      <c r="AN21" s="330"/>
      <c r="AO21" s="330"/>
      <c r="AP21" s="330"/>
      <c r="AQ21" s="330"/>
      <c r="AR21" s="330"/>
      <c r="AS21" s="330"/>
      <c r="AT21" s="330"/>
      <c r="AU21" s="330"/>
      <c r="AV21" s="330"/>
    </row>
    <row r="22" spans="1:48" ht="58.5" customHeight="1" x14ac:dyDescent="0.25">
      <c r="A22" s="308" t="s">
        <v>52</v>
      </c>
      <c r="B22" s="314" t="s">
        <v>24</v>
      </c>
      <c r="C22" s="308" t="s">
        <v>51</v>
      </c>
      <c r="D22" s="308" t="s">
        <v>50</v>
      </c>
      <c r="E22" s="314" t="s">
        <v>531</v>
      </c>
      <c r="F22" s="315"/>
      <c r="G22" s="315"/>
      <c r="H22" s="315"/>
      <c r="I22" s="315"/>
      <c r="J22" s="315"/>
      <c r="K22" s="315"/>
      <c r="L22" s="315"/>
      <c r="M22" s="308" t="s">
        <v>49</v>
      </c>
      <c r="N22" s="308" t="s">
        <v>48</v>
      </c>
      <c r="O22" s="308" t="s">
        <v>47</v>
      </c>
      <c r="P22" s="312" t="s">
        <v>261</v>
      </c>
      <c r="Q22" s="312" t="s">
        <v>46</v>
      </c>
      <c r="R22" s="312" t="s">
        <v>45</v>
      </c>
      <c r="S22" s="312" t="s">
        <v>44</v>
      </c>
      <c r="T22" s="312"/>
      <c r="U22" s="316" t="s">
        <v>43</v>
      </c>
      <c r="V22" s="316" t="s">
        <v>42</v>
      </c>
      <c r="W22" s="312" t="s">
        <v>41</v>
      </c>
      <c r="X22" s="312" t="s">
        <v>40</v>
      </c>
      <c r="Y22" s="312" t="s">
        <v>39</v>
      </c>
      <c r="Z22" s="313" t="s">
        <v>38</v>
      </c>
      <c r="AA22" s="312" t="s">
        <v>37</v>
      </c>
      <c r="AB22" s="312" t="s">
        <v>36</v>
      </c>
      <c r="AC22" s="312" t="s">
        <v>35</v>
      </c>
      <c r="AD22" s="312" t="s">
        <v>34</v>
      </c>
      <c r="AE22" s="312" t="s">
        <v>33</v>
      </c>
      <c r="AF22" s="312" t="s">
        <v>32</v>
      </c>
      <c r="AG22" s="312"/>
      <c r="AH22" s="312"/>
      <c r="AI22" s="312"/>
      <c r="AJ22" s="312"/>
      <c r="AK22" s="312"/>
      <c r="AL22" s="312" t="s">
        <v>31</v>
      </c>
      <c r="AM22" s="312"/>
      <c r="AN22" s="312"/>
      <c r="AO22" s="312"/>
      <c r="AP22" s="312" t="s">
        <v>30</v>
      </c>
      <c r="AQ22" s="312"/>
      <c r="AR22" s="312" t="s">
        <v>29</v>
      </c>
      <c r="AS22" s="312" t="s">
        <v>28</v>
      </c>
      <c r="AT22" s="312" t="s">
        <v>27</v>
      </c>
      <c r="AU22" s="312" t="s">
        <v>26</v>
      </c>
      <c r="AV22" s="319" t="s">
        <v>25</v>
      </c>
    </row>
    <row r="23" spans="1:48" ht="64.5" customHeight="1" x14ac:dyDescent="0.25">
      <c r="A23" s="327"/>
      <c r="B23" s="328"/>
      <c r="C23" s="327"/>
      <c r="D23" s="327"/>
      <c r="E23" s="321" t="s">
        <v>23</v>
      </c>
      <c r="F23" s="323" t="s">
        <v>131</v>
      </c>
      <c r="G23" s="323" t="s">
        <v>130</v>
      </c>
      <c r="H23" s="323" t="s">
        <v>129</v>
      </c>
      <c r="I23" s="310" t="s">
        <v>441</v>
      </c>
      <c r="J23" s="310" t="s">
        <v>442</v>
      </c>
      <c r="K23" s="310" t="s">
        <v>443</v>
      </c>
      <c r="L23" s="323" t="s">
        <v>79</v>
      </c>
      <c r="M23" s="327"/>
      <c r="N23" s="327"/>
      <c r="O23" s="327"/>
      <c r="P23" s="312"/>
      <c r="Q23" s="312"/>
      <c r="R23" s="312"/>
      <c r="S23" s="317" t="s">
        <v>2</v>
      </c>
      <c r="T23" s="317" t="s">
        <v>11</v>
      </c>
      <c r="U23" s="316"/>
      <c r="V23" s="316"/>
      <c r="W23" s="312"/>
      <c r="X23" s="312"/>
      <c r="Y23" s="312"/>
      <c r="Z23" s="312"/>
      <c r="AA23" s="312"/>
      <c r="AB23" s="312"/>
      <c r="AC23" s="312"/>
      <c r="AD23" s="312"/>
      <c r="AE23" s="312"/>
      <c r="AF23" s="312" t="s">
        <v>22</v>
      </c>
      <c r="AG23" s="312"/>
      <c r="AH23" s="312" t="s">
        <v>21</v>
      </c>
      <c r="AI23" s="312"/>
      <c r="AJ23" s="308" t="s">
        <v>20</v>
      </c>
      <c r="AK23" s="308" t="s">
        <v>19</v>
      </c>
      <c r="AL23" s="308" t="s">
        <v>18</v>
      </c>
      <c r="AM23" s="308" t="s">
        <v>17</v>
      </c>
      <c r="AN23" s="308" t="s">
        <v>16</v>
      </c>
      <c r="AO23" s="308" t="s">
        <v>15</v>
      </c>
      <c r="AP23" s="308" t="s">
        <v>14</v>
      </c>
      <c r="AQ23" s="325" t="s">
        <v>11</v>
      </c>
      <c r="AR23" s="312"/>
      <c r="AS23" s="312"/>
      <c r="AT23" s="312"/>
      <c r="AU23" s="312"/>
      <c r="AV23" s="320"/>
    </row>
    <row r="24" spans="1:48" ht="96.75" customHeight="1" x14ac:dyDescent="0.25">
      <c r="A24" s="309"/>
      <c r="B24" s="329"/>
      <c r="C24" s="309"/>
      <c r="D24" s="309"/>
      <c r="E24" s="322"/>
      <c r="F24" s="324"/>
      <c r="G24" s="324"/>
      <c r="H24" s="324"/>
      <c r="I24" s="311"/>
      <c r="J24" s="311"/>
      <c r="K24" s="311"/>
      <c r="L24" s="324"/>
      <c r="M24" s="309"/>
      <c r="N24" s="309"/>
      <c r="O24" s="309"/>
      <c r="P24" s="312"/>
      <c r="Q24" s="312"/>
      <c r="R24" s="312"/>
      <c r="S24" s="318"/>
      <c r="T24" s="318"/>
      <c r="U24" s="316"/>
      <c r="V24" s="316"/>
      <c r="W24" s="312"/>
      <c r="X24" s="312"/>
      <c r="Y24" s="312"/>
      <c r="Z24" s="312"/>
      <c r="AA24" s="312"/>
      <c r="AB24" s="312"/>
      <c r="AC24" s="312"/>
      <c r="AD24" s="312"/>
      <c r="AE24" s="312"/>
      <c r="AF24" s="131" t="s">
        <v>13</v>
      </c>
      <c r="AG24" s="131" t="s">
        <v>12</v>
      </c>
      <c r="AH24" s="132" t="s">
        <v>2</v>
      </c>
      <c r="AI24" s="132" t="s">
        <v>11</v>
      </c>
      <c r="AJ24" s="309"/>
      <c r="AK24" s="309"/>
      <c r="AL24" s="309"/>
      <c r="AM24" s="309"/>
      <c r="AN24" s="309"/>
      <c r="AO24" s="309"/>
      <c r="AP24" s="309"/>
      <c r="AQ24" s="326"/>
      <c r="AR24" s="312"/>
      <c r="AS24" s="312"/>
      <c r="AT24" s="312"/>
      <c r="AU24" s="312"/>
      <c r="AV24" s="320"/>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v>13</v>
      </c>
      <c r="M25" s="19">
        <v>14</v>
      </c>
      <c r="N25" s="19">
        <f t="shared" ref="N25" si="4">M25+1</f>
        <v>15</v>
      </c>
      <c r="O25" s="19">
        <f t="shared" ref="O25" si="5">N25+1</f>
        <v>16</v>
      </c>
      <c r="P25" s="19">
        <f t="shared" ref="P25" si="6">O25+1</f>
        <v>17</v>
      </c>
      <c r="Q25" s="19">
        <f t="shared" ref="Q25" si="7">P25+1</f>
        <v>18</v>
      </c>
      <c r="R25" s="19">
        <f t="shared" ref="R25" si="8">Q25+1</f>
        <v>19</v>
      </c>
      <c r="S25" s="19">
        <f t="shared" ref="S25" si="9">R25+1</f>
        <v>20</v>
      </c>
      <c r="T25" s="19">
        <f t="shared" ref="T25" si="10">S25+1</f>
        <v>21</v>
      </c>
      <c r="U25" s="19">
        <f t="shared" ref="U25" si="11">T25+1</f>
        <v>22</v>
      </c>
      <c r="V25" s="19">
        <f t="shared" ref="V25" si="12">U25+1</f>
        <v>23</v>
      </c>
      <c r="W25" s="19">
        <f t="shared" ref="W25" si="13">V25+1</f>
        <v>24</v>
      </c>
      <c r="X25" s="19">
        <f t="shared" ref="X25" si="14">W25+1</f>
        <v>25</v>
      </c>
      <c r="Y25" s="19">
        <f t="shared" ref="Y25" si="15">X25+1</f>
        <v>26</v>
      </c>
      <c r="Z25" s="19">
        <f t="shared" ref="Z25" si="16">Y25+1</f>
        <v>27</v>
      </c>
      <c r="AA25" s="19">
        <f t="shared" ref="AA25" si="17">Z25+1</f>
        <v>28</v>
      </c>
      <c r="AB25" s="19">
        <f t="shared" ref="AB25" si="18">AA25+1</f>
        <v>29</v>
      </c>
      <c r="AC25" s="19">
        <f t="shared" ref="AC25" si="19">AB25+1</f>
        <v>30</v>
      </c>
      <c r="AD25" s="19">
        <f t="shared" ref="AD25" si="20">AC25+1</f>
        <v>31</v>
      </c>
      <c r="AE25" s="19">
        <f t="shared" ref="AE25" si="21">AD25+1</f>
        <v>32</v>
      </c>
      <c r="AF25" s="19">
        <f t="shared" ref="AF25" si="22">AE25+1</f>
        <v>33</v>
      </c>
      <c r="AG25" s="19">
        <f t="shared" ref="AG25" si="23">AF25+1</f>
        <v>34</v>
      </c>
      <c r="AH25" s="19">
        <f t="shared" ref="AH25" si="24">AG25+1</f>
        <v>35</v>
      </c>
      <c r="AI25" s="19">
        <f t="shared" ref="AI25" si="25">AH25+1</f>
        <v>36</v>
      </c>
      <c r="AJ25" s="19">
        <f t="shared" ref="AJ25" si="26">AI25+1</f>
        <v>37</v>
      </c>
      <c r="AK25" s="19">
        <f t="shared" ref="AK25" si="27">AJ25+1</f>
        <v>38</v>
      </c>
      <c r="AL25" s="19">
        <f t="shared" ref="AL25" si="28">AK25+1</f>
        <v>39</v>
      </c>
      <c r="AM25" s="19">
        <f t="shared" ref="AM25" si="29">AL25+1</f>
        <v>40</v>
      </c>
      <c r="AN25" s="19">
        <f t="shared" ref="AN25" si="30">AM25+1</f>
        <v>41</v>
      </c>
      <c r="AO25" s="19">
        <f t="shared" ref="AO25" si="31">AN25+1</f>
        <v>42</v>
      </c>
      <c r="AP25" s="19">
        <f t="shared" ref="AP25" si="32">AO25+1</f>
        <v>43</v>
      </c>
      <c r="AQ25" s="19">
        <f t="shared" ref="AQ25" si="33">AP25+1</f>
        <v>44</v>
      </c>
      <c r="AR25" s="19">
        <f t="shared" ref="AR25" si="34">AQ25+1</f>
        <v>45</v>
      </c>
      <c r="AS25" s="19">
        <f t="shared" ref="AS25" si="35">AR25+1</f>
        <v>46</v>
      </c>
      <c r="AT25" s="19">
        <f t="shared" ref="AT25" si="36">AS25+1</f>
        <v>47</v>
      </c>
      <c r="AU25" s="19">
        <f t="shared" ref="AU25" si="37">AT25+1</f>
        <v>48</v>
      </c>
      <c r="AV25" s="19">
        <f t="shared" ref="AV25" si="38">AU25+1</f>
        <v>49</v>
      </c>
    </row>
    <row r="26" spans="1:48" s="15" customFormat="1" ht="22.5" x14ac:dyDescent="0.2">
      <c r="A26" s="17">
        <v>1</v>
      </c>
      <c r="B26" s="16" t="s">
        <v>562</v>
      </c>
      <c r="C26" s="140" t="s">
        <v>541</v>
      </c>
      <c r="D26" s="16" t="s">
        <v>570</v>
      </c>
      <c r="E26" s="17" t="s">
        <v>540</v>
      </c>
      <c r="F26" s="17" t="s">
        <v>540</v>
      </c>
      <c r="G26" s="17" t="s">
        <v>540</v>
      </c>
      <c r="H26" s="17" t="s">
        <v>540</v>
      </c>
      <c r="I26" s="17" t="s">
        <v>540</v>
      </c>
      <c r="J26" s="17" t="s">
        <v>540</v>
      </c>
      <c r="K26" s="17" t="s">
        <v>540</v>
      </c>
      <c r="L26" s="17">
        <v>100</v>
      </c>
      <c r="M26" s="140" t="s">
        <v>542</v>
      </c>
      <c r="N26" s="16" t="s">
        <v>540</v>
      </c>
      <c r="O26" s="16" t="s">
        <v>540</v>
      </c>
      <c r="P26" s="182">
        <f>'6.2. Паспорт фин осв ввод'!C30*1000</f>
        <v>7975.4191333333338</v>
      </c>
      <c r="Q26" s="16" t="s">
        <v>571</v>
      </c>
      <c r="R26" s="18" t="s">
        <v>540</v>
      </c>
      <c r="S26" s="16" t="s">
        <v>540</v>
      </c>
      <c r="T26" s="16" t="s">
        <v>540</v>
      </c>
      <c r="U26" s="16" t="s">
        <v>540</v>
      </c>
      <c r="V26" s="16" t="s">
        <v>540</v>
      </c>
      <c r="W26" s="16" t="s">
        <v>540</v>
      </c>
      <c r="X26" s="16" t="s">
        <v>540</v>
      </c>
      <c r="Y26" s="16" t="s">
        <v>540</v>
      </c>
      <c r="Z26" s="16" t="s">
        <v>540</v>
      </c>
      <c r="AA26" s="16" t="s">
        <v>540</v>
      </c>
      <c r="AB26" s="16" t="s">
        <v>540</v>
      </c>
      <c r="AC26" s="16" t="s">
        <v>540</v>
      </c>
      <c r="AD26" s="16" t="s">
        <v>540</v>
      </c>
      <c r="AE26" s="16" t="s">
        <v>540</v>
      </c>
      <c r="AF26" s="16" t="s">
        <v>540</v>
      </c>
      <c r="AG26" s="16" t="s">
        <v>540</v>
      </c>
      <c r="AH26" s="16" t="s">
        <v>540</v>
      </c>
      <c r="AI26" s="16" t="s">
        <v>540</v>
      </c>
      <c r="AJ26" s="16" t="s">
        <v>540</v>
      </c>
      <c r="AK26" s="16" t="s">
        <v>540</v>
      </c>
      <c r="AL26" s="16" t="s">
        <v>540</v>
      </c>
      <c r="AM26" s="16" t="s">
        <v>540</v>
      </c>
      <c r="AN26" s="16" t="s">
        <v>540</v>
      </c>
      <c r="AO26" s="16" t="s">
        <v>540</v>
      </c>
      <c r="AP26" s="16" t="s">
        <v>540</v>
      </c>
      <c r="AQ26" s="16" t="s">
        <v>540</v>
      </c>
      <c r="AR26" s="16" t="s">
        <v>540</v>
      </c>
      <c r="AS26" s="16" t="s">
        <v>540</v>
      </c>
      <c r="AT26" s="16" t="s">
        <v>540</v>
      </c>
      <c r="AU26" s="16" t="s">
        <v>540</v>
      </c>
      <c r="AV26" s="16" t="s">
        <v>540</v>
      </c>
    </row>
  </sheetData>
  <mergeCells count="67">
    <mergeCell ref="O22:O24"/>
    <mergeCell ref="P22:P24"/>
    <mergeCell ref="Q22:Q24"/>
    <mergeCell ref="R22:R24"/>
    <mergeCell ref="N22:N24"/>
    <mergeCell ref="A17:AV17"/>
    <mergeCell ref="A18:AV18"/>
    <mergeCell ref="A19:AV19"/>
    <mergeCell ref="A20:AV20"/>
    <mergeCell ref="A21:AV21"/>
    <mergeCell ref="A22:A24"/>
    <mergeCell ref="C22:C24"/>
    <mergeCell ref="D22:D24"/>
    <mergeCell ref="B22:B24"/>
    <mergeCell ref="M22:M24"/>
    <mergeCell ref="F23:F24"/>
    <mergeCell ref="G23:G24"/>
    <mergeCell ref="H23:H24"/>
    <mergeCell ref="K23:K24"/>
    <mergeCell ref="A5:AV5"/>
    <mergeCell ref="A16:AV16"/>
    <mergeCell ref="A12:AV12"/>
    <mergeCell ref="A13:AV13"/>
    <mergeCell ref="A14:AV14"/>
    <mergeCell ref="A15:AV15"/>
    <mergeCell ref="A7:AV7"/>
    <mergeCell ref="A8:AV8"/>
    <mergeCell ref="A9:AV9"/>
    <mergeCell ref="A10:AV10"/>
    <mergeCell ref="A11:AV11"/>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K23:AK24"/>
    <mergeCell ref="I23:I24"/>
    <mergeCell ref="J23:J24"/>
    <mergeCell ref="W22:W24"/>
    <mergeCell ref="X22:X24"/>
    <mergeCell ref="Y22:Y24"/>
    <mergeCell ref="Z22:Z24"/>
    <mergeCell ref="AA22:AA24"/>
    <mergeCell ref="E22:L22"/>
    <mergeCell ref="S22:T22"/>
    <mergeCell ref="U22:U24"/>
    <mergeCell ref="V22:V24"/>
    <mergeCell ref="T23:T24"/>
    <mergeCell ref="AD22:AD24"/>
    <mergeCell ref="AE22:AE24"/>
    <mergeCell ref="AF22:AK22"/>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H83"/>
  <sheetViews>
    <sheetView zoomScale="90" zoomScaleNormal="90" workbookViewId="0">
      <selection activeCell="B28" sqref="B28"/>
    </sheetView>
  </sheetViews>
  <sheetFormatPr defaultRowHeight="15.75" x14ac:dyDescent="0.25"/>
  <cols>
    <col min="1" max="1" width="71.42578125" style="107" customWidth="1"/>
    <col min="2" max="2" width="66.140625" style="107" customWidth="1"/>
    <col min="3" max="3" width="9.140625" style="47"/>
    <col min="4" max="4" width="13.5703125" style="47" bestFit="1" customWidth="1"/>
    <col min="5"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ht="18.75" x14ac:dyDescent="0.25">
      <c r="B1" s="30" t="s">
        <v>68</v>
      </c>
    </row>
    <row r="2" spans="1:8" ht="18.75" x14ac:dyDescent="0.3">
      <c r="B2" s="11" t="s">
        <v>10</v>
      </c>
    </row>
    <row r="3" spans="1:8" ht="18.75" x14ac:dyDescent="0.3">
      <c r="B3" s="11" t="s">
        <v>539</v>
      </c>
    </row>
    <row r="4" spans="1:8" x14ac:dyDescent="0.25">
      <c r="B4" s="33"/>
    </row>
    <row r="5" spans="1:8" ht="18.75" x14ac:dyDescent="0.3">
      <c r="A5" s="336" t="s">
        <v>557</v>
      </c>
      <c r="B5" s="336"/>
      <c r="C5" s="68"/>
      <c r="D5" s="68"/>
      <c r="E5" s="68"/>
      <c r="F5" s="68"/>
      <c r="G5" s="68"/>
      <c r="H5" s="68"/>
    </row>
    <row r="6" spans="1:8" ht="18.75" x14ac:dyDescent="0.3">
      <c r="A6" s="133"/>
      <c r="B6" s="133"/>
      <c r="C6" s="133"/>
      <c r="D6" s="133"/>
      <c r="E6" s="133"/>
      <c r="F6" s="133"/>
      <c r="G6" s="133"/>
      <c r="H6" s="133"/>
    </row>
    <row r="7" spans="1:8" ht="18.75" x14ac:dyDescent="0.25">
      <c r="A7" s="204" t="s">
        <v>9</v>
      </c>
      <c r="B7" s="204"/>
      <c r="C7" s="9"/>
      <c r="D7" s="9"/>
      <c r="E7" s="9"/>
      <c r="F7" s="9"/>
      <c r="G7" s="9"/>
      <c r="H7" s="9"/>
    </row>
    <row r="8" spans="1:8" ht="18.75" x14ac:dyDescent="0.25">
      <c r="A8" s="9"/>
      <c r="B8" s="9"/>
      <c r="C8" s="9"/>
      <c r="D8" s="9"/>
      <c r="E8" s="9"/>
      <c r="F8" s="9"/>
      <c r="G8" s="9"/>
      <c r="H8" s="9"/>
    </row>
    <row r="9" spans="1:8"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5"/>
      <c r="D9" s="5"/>
      <c r="E9" s="5"/>
      <c r="F9" s="5"/>
      <c r="G9" s="5"/>
      <c r="H9" s="5"/>
    </row>
    <row r="10" spans="1:8" x14ac:dyDescent="0.25">
      <c r="A10" s="209" t="s">
        <v>8</v>
      </c>
      <c r="B10" s="209"/>
      <c r="C10" s="4"/>
      <c r="D10" s="4"/>
      <c r="E10" s="4"/>
      <c r="F10" s="4"/>
      <c r="G10" s="4"/>
      <c r="H10" s="4"/>
    </row>
    <row r="11" spans="1:8" ht="18.75" x14ac:dyDescent="0.25">
      <c r="A11" s="9"/>
      <c r="B11" s="9"/>
      <c r="C11" s="9"/>
      <c r="D11" s="9"/>
      <c r="E11" s="9"/>
      <c r="F11" s="9"/>
      <c r="G11" s="9"/>
      <c r="H11" s="9"/>
    </row>
    <row r="12" spans="1:8" s="66" customFormat="1" ht="16.5" customHeight="1" x14ac:dyDescent="0.3">
      <c r="A12" s="205" t="str">
        <f>'1. паспорт местоположение'!A12:C12</f>
        <v>O_N1</v>
      </c>
      <c r="B12" s="205"/>
      <c r="C12" s="5"/>
      <c r="D12" s="5"/>
      <c r="E12" s="5"/>
      <c r="F12" s="5"/>
      <c r="G12" s="5"/>
      <c r="H12" s="5"/>
    </row>
    <row r="13" spans="1:8" x14ac:dyDescent="0.25">
      <c r="A13" s="209" t="s">
        <v>7</v>
      </c>
      <c r="B13" s="209"/>
      <c r="C13" s="4"/>
      <c r="D13" s="4"/>
      <c r="E13" s="4"/>
      <c r="F13" s="4"/>
      <c r="G13" s="4"/>
      <c r="H13" s="4"/>
    </row>
    <row r="14" spans="1:8" ht="18.75" x14ac:dyDescent="0.25">
      <c r="A14" s="8"/>
      <c r="B14" s="8"/>
      <c r="C14" s="8"/>
      <c r="D14" s="8"/>
      <c r="E14" s="8"/>
      <c r="F14" s="8"/>
      <c r="G14" s="8"/>
      <c r="H14" s="8"/>
    </row>
    <row r="15" spans="1:8" s="66" customFormat="1" ht="36.75" customHeight="1" x14ac:dyDescent="0.3">
      <c r="A15" s="211" t="str">
        <f>'1. паспорт местоположение'!A15:C15</f>
        <v>«Установка приборов учета, класс напряжения 0,22 (0,4) кВ</v>
      </c>
      <c r="B15" s="211"/>
      <c r="C15" s="5"/>
      <c r="D15" s="5"/>
      <c r="E15" s="5"/>
      <c r="F15" s="5"/>
      <c r="G15" s="5"/>
      <c r="H15" s="5"/>
    </row>
    <row r="16" spans="1:8" x14ac:dyDescent="0.25">
      <c r="A16" s="209" t="s">
        <v>6</v>
      </c>
      <c r="B16" s="209"/>
      <c r="C16" s="4"/>
      <c r="D16" s="4"/>
      <c r="E16" s="4"/>
      <c r="F16" s="4"/>
      <c r="G16" s="4"/>
      <c r="H16" s="4"/>
    </row>
    <row r="17" spans="1:2" x14ac:dyDescent="0.25">
      <c r="B17" s="108"/>
    </row>
    <row r="18" spans="1:2" ht="24" customHeight="1" x14ac:dyDescent="0.25">
      <c r="A18" s="334" t="s">
        <v>521</v>
      </c>
      <c r="B18" s="335"/>
    </row>
    <row r="19" spans="1:2" x14ac:dyDescent="0.25">
      <c r="B19" s="33"/>
    </row>
    <row r="20" spans="1:2" ht="16.5" thickBot="1" x14ac:dyDescent="0.3">
      <c r="B20" s="109"/>
    </row>
    <row r="21" spans="1:2" ht="33.75" customHeight="1" thickBot="1" x14ac:dyDescent="0.3">
      <c r="A21" s="110" t="s">
        <v>392</v>
      </c>
      <c r="B21" s="191" t="str">
        <f>A15</f>
        <v>«Установка приборов учета, класс напряжения 0,22 (0,4) кВ</v>
      </c>
    </row>
    <row r="22" spans="1:2" ht="30.75" thickBot="1" x14ac:dyDescent="0.3">
      <c r="A22" s="110" t="s">
        <v>393</v>
      </c>
      <c r="B22" s="111" t="str">
        <f>'1. паспорт местоположение'!C27</f>
        <v>Московская область, Истринский район, Павлово-Слободское с/п, д. Новинки</v>
      </c>
    </row>
    <row r="23" spans="1:2" ht="16.5" thickBot="1" x14ac:dyDescent="0.3">
      <c r="A23" s="110" t="s">
        <v>360</v>
      </c>
      <c r="B23" s="112" t="s">
        <v>573</v>
      </c>
    </row>
    <row r="24" spans="1:2" ht="16.5" thickBot="1" x14ac:dyDescent="0.3">
      <c r="A24" s="110" t="s">
        <v>394</v>
      </c>
      <c r="B24" s="112" t="s">
        <v>540</v>
      </c>
    </row>
    <row r="25" spans="1:2" ht="16.5" thickBot="1" x14ac:dyDescent="0.3">
      <c r="A25" s="113" t="s">
        <v>395</v>
      </c>
      <c r="B25" s="111">
        <v>2025</v>
      </c>
    </row>
    <row r="26" spans="1:2" ht="16.5" thickBot="1" x14ac:dyDescent="0.3">
      <c r="A26" s="114" t="s">
        <v>396</v>
      </c>
      <c r="B26" s="183" t="s">
        <v>540</v>
      </c>
    </row>
    <row r="27" spans="1:2" ht="16.5" thickBot="1" x14ac:dyDescent="0.3">
      <c r="A27" s="121" t="s">
        <v>554</v>
      </c>
      <c r="B27" s="184">
        <f>'6.2. Паспорт фин осв ввод'!C24</f>
        <v>9.5705029600000007</v>
      </c>
    </row>
    <row r="28" spans="1:2" ht="16.5" thickBot="1" x14ac:dyDescent="0.3">
      <c r="A28" s="116" t="s">
        <v>397</v>
      </c>
      <c r="B28" s="116" t="s">
        <v>571</v>
      </c>
    </row>
    <row r="29" spans="1:2" ht="16.5" thickBot="1" x14ac:dyDescent="0.3">
      <c r="A29" s="122" t="s">
        <v>398</v>
      </c>
      <c r="B29" s="116" t="s">
        <v>540</v>
      </c>
    </row>
    <row r="30" spans="1:2" ht="29.25" thickBot="1" x14ac:dyDescent="0.3">
      <c r="A30" s="122" t="s">
        <v>399</v>
      </c>
      <c r="B30" s="116">
        <v>0</v>
      </c>
    </row>
    <row r="31" spans="1:2" ht="16.5" thickBot="1" x14ac:dyDescent="0.3">
      <c r="A31" s="116" t="s">
        <v>400</v>
      </c>
      <c r="B31" s="116" t="s">
        <v>540</v>
      </c>
    </row>
    <row r="32" spans="1:2" ht="29.25" thickBot="1" x14ac:dyDescent="0.3">
      <c r="A32" s="122" t="s">
        <v>401</v>
      </c>
      <c r="B32" s="116" t="s">
        <v>540</v>
      </c>
    </row>
    <row r="33" spans="1:4" ht="16.5" thickBot="1" x14ac:dyDescent="0.3">
      <c r="A33" s="116" t="s">
        <v>545</v>
      </c>
      <c r="B33" s="116" t="s">
        <v>540</v>
      </c>
    </row>
    <row r="34" spans="1:4" ht="16.5" thickBot="1" x14ac:dyDescent="0.3">
      <c r="A34" s="116" t="s">
        <v>403</v>
      </c>
      <c r="B34" s="116" t="s">
        <v>540</v>
      </c>
    </row>
    <row r="35" spans="1:4" ht="16.5" thickBot="1" x14ac:dyDescent="0.3">
      <c r="A35" s="116" t="s">
        <v>404</v>
      </c>
      <c r="B35" s="116" t="s">
        <v>540</v>
      </c>
    </row>
    <row r="36" spans="1:4" ht="16.5" thickBot="1" x14ac:dyDescent="0.3">
      <c r="A36" s="116" t="s">
        <v>405</v>
      </c>
      <c r="B36" s="116" t="s">
        <v>540</v>
      </c>
    </row>
    <row r="37" spans="1:4" ht="29.25" thickBot="1" x14ac:dyDescent="0.3">
      <c r="A37" s="122" t="s">
        <v>406</v>
      </c>
      <c r="B37" s="116" t="s">
        <v>540</v>
      </c>
    </row>
    <row r="38" spans="1:4" ht="16.5" thickBot="1" x14ac:dyDescent="0.3">
      <c r="A38" s="116" t="s">
        <v>402</v>
      </c>
      <c r="B38" s="116" t="s">
        <v>540</v>
      </c>
    </row>
    <row r="39" spans="1:4" ht="16.5" thickBot="1" x14ac:dyDescent="0.3">
      <c r="A39" s="116" t="s">
        <v>403</v>
      </c>
      <c r="B39" s="116" t="s">
        <v>540</v>
      </c>
    </row>
    <row r="40" spans="1:4" ht="16.5" thickBot="1" x14ac:dyDescent="0.3">
      <c r="A40" s="116" t="s">
        <v>404</v>
      </c>
      <c r="B40" s="116" t="s">
        <v>540</v>
      </c>
    </row>
    <row r="41" spans="1:4" ht="16.5" thickBot="1" x14ac:dyDescent="0.3">
      <c r="A41" s="116" t="s">
        <v>405</v>
      </c>
      <c r="B41" s="116" t="s">
        <v>540</v>
      </c>
    </row>
    <row r="42" spans="1:4" ht="29.25" thickBot="1" x14ac:dyDescent="0.3">
      <c r="A42" s="122" t="s">
        <v>407</v>
      </c>
      <c r="B42" s="116" t="s">
        <v>540</v>
      </c>
    </row>
    <row r="43" spans="1:4" ht="16.5" thickBot="1" x14ac:dyDescent="0.3">
      <c r="A43" s="116" t="s">
        <v>545</v>
      </c>
      <c r="B43" s="116" t="s">
        <v>540</v>
      </c>
      <c r="D43" s="148"/>
    </row>
    <row r="44" spans="1:4" ht="16.5" thickBot="1" x14ac:dyDescent="0.3">
      <c r="A44" s="116" t="s">
        <v>403</v>
      </c>
      <c r="B44" s="116" t="s">
        <v>540</v>
      </c>
      <c r="D44" s="148"/>
    </row>
    <row r="45" spans="1:4" ht="16.5" thickBot="1" x14ac:dyDescent="0.3">
      <c r="A45" s="116" t="s">
        <v>404</v>
      </c>
      <c r="B45" s="116" t="s">
        <v>540</v>
      </c>
      <c r="D45" s="148"/>
    </row>
    <row r="46" spans="1:4" ht="16.5" thickBot="1" x14ac:dyDescent="0.3">
      <c r="A46" s="116" t="s">
        <v>405</v>
      </c>
      <c r="B46" s="116" t="s">
        <v>540</v>
      </c>
      <c r="D46" s="148"/>
    </row>
    <row r="47" spans="1:4" ht="29.25" thickBot="1" x14ac:dyDescent="0.3">
      <c r="A47" s="115" t="s">
        <v>408</v>
      </c>
      <c r="B47" s="116" t="s">
        <v>540</v>
      </c>
    </row>
    <row r="48" spans="1:4" ht="16.5" thickBot="1" x14ac:dyDescent="0.3">
      <c r="A48" s="117" t="s">
        <v>400</v>
      </c>
      <c r="B48" s="116" t="s">
        <v>540</v>
      </c>
    </row>
    <row r="49" spans="1:2" ht="16.5" thickBot="1" x14ac:dyDescent="0.3">
      <c r="A49" s="117" t="s">
        <v>409</v>
      </c>
      <c r="B49" s="116" t="s">
        <v>540</v>
      </c>
    </row>
    <row r="50" spans="1:2" ht="16.5" thickBot="1" x14ac:dyDescent="0.3">
      <c r="A50" s="117" t="s">
        <v>410</v>
      </c>
      <c r="B50" s="116" t="s">
        <v>540</v>
      </c>
    </row>
    <row r="51" spans="1:2" ht="16.5" thickBot="1" x14ac:dyDescent="0.3">
      <c r="A51" s="117" t="s">
        <v>411</v>
      </c>
      <c r="B51" s="116" t="s">
        <v>540</v>
      </c>
    </row>
    <row r="52" spans="1:2" ht="16.5" thickBot="1" x14ac:dyDescent="0.3">
      <c r="A52" s="113" t="s">
        <v>412</v>
      </c>
      <c r="B52" s="116">
        <v>0</v>
      </c>
    </row>
    <row r="53" spans="1:2" ht="16.5" thickBot="1" x14ac:dyDescent="0.3">
      <c r="A53" s="113" t="s">
        <v>413</v>
      </c>
      <c r="B53" s="116">
        <v>0</v>
      </c>
    </row>
    <row r="54" spans="1:2" ht="16.5" thickBot="1" x14ac:dyDescent="0.3">
      <c r="A54" s="113" t="s">
        <v>414</v>
      </c>
      <c r="B54" s="116">
        <v>0</v>
      </c>
    </row>
    <row r="55" spans="1:2" ht="16.5" thickBot="1" x14ac:dyDescent="0.3">
      <c r="A55" s="114" t="s">
        <v>415</v>
      </c>
      <c r="B55" s="116">
        <v>0</v>
      </c>
    </row>
    <row r="56" spans="1:2" ht="15.75" customHeight="1" x14ac:dyDescent="0.25">
      <c r="A56" s="115" t="s">
        <v>416</v>
      </c>
      <c r="B56" s="331" t="s">
        <v>540</v>
      </c>
    </row>
    <row r="57" spans="1:2" x14ac:dyDescent="0.25">
      <c r="A57" s="119" t="s">
        <v>417</v>
      </c>
      <c r="B57" s="332"/>
    </row>
    <row r="58" spans="1:2" x14ac:dyDescent="0.25">
      <c r="A58" s="119" t="s">
        <v>418</v>
      </c>
      <c r="B58" s="332"/>
    </row>
    <row r="59" spans="1:2" x14ac:dyDescent="0.25">
      <c r="A59" s="119" t="s">
        <v>419</v>
      </c>
      <c r="B59" s="332"/>
    </row>
    <row r="60" spans="1:2" x14ac:dyDescent="0.25">
      <c r="A60" s="119" t="s">
        <v>420</v>
      </c>
      <c r="B60" s="332"/>
    </row>
    <row r="61" spans="1:2" ht="16.5" thickBot="1" x14ac:dyDescent="0.3">
      <c r="A61" s="120" t="s">
        <v>421</v>
      </c>
      <c r="B61" s="333"/>
    </row>
    <row r="62" spans="1:2" ht="30.75" thickBot="1" x14ac:dyDescent="0.3">
      <c r="A62" s="117" t="s">
        <v>422</v>
      </c>
      <c r="B62" s="118" t="s">
        <v>540</v>
      </c>
    </row>
    <row r="63" spans="1:2" ht="29.25" thickBot="1" x14ac:dyDescent="0.3">
      <c r="A63" s="113" t="s">
        <v>423</v>
      </c>
      <c r="B63" s="118" t="s">
        <v>540</v>
      </c>
    </row>
    <row r="64" spans="1:2" ht="16.5" thickBot="1" x14ac:dyDescent="0.3">
      <c r="A64" s="117" t="s">
        <v>400</v>
      </c>
      <c r="B64" s="123" t="s">
        <v>540</v>
      </c>
    </row>
    <row r="65" spans="1:2" ht="16.5" thickBot="1" x14ac:dyDescent="0.3">
      <c r="A65" s="117" t="s">
        <v>424</v>
      </c>
      <c r="B65" s="118" t="s">
        <v>540</v>
      </c>
    </row>
    <row r="66" spans="1:2" ht="16.5" thickBot="1" x14ac:dyDescent="0.3">
      <c r="A66" s="117" t="s">
        <v>425</v>
      </c>
      <c r="B66" s="123" t="s">
        <v>540</v>
      </c>
    </row>
    <row r="67" spans="1:2" ht="16.5" thickBot="1" x14ac:dyDescent="0.3">
      <c r="A67" s="124" t="s">
        <v>426</v>
      </c>
      <c r="B67" s="118" t="s">
        <v>540</v>
      </c>
    </row>
    <row r="68" spans="1:2" ht="16.5" thickBot="1" x14ac:dyDescent="0.3">
      <c r="A68" s="113" t="s">
        <v>427</v>
      </c>
      <c r="B68" s="118" t="s">
        <v>540</v>
      </c>
    </row>
    <row r="69" spans="1:2" ht="16.5" thickBot="1" x14ac:dyDescent="0.3">
      <c r="A69" s="119" t="s">
        <v>428</v>
      </c>
      <c r="B69" s="118" t="s">
        <v>540</v>
      </c>
    </row>
    <row r="70" spans="1:2" ht="16.5" thickBot="1" x14ac:dyDescent="0.3">
      <c r="A70" s="119" t="s">
        <v>429</v>
      </c>
      <c r="B70" s="118" t="s">
        <v>540</v>
      </c>
    </row>
    <row r="71" spans="1:2" ht="16.5" thickBot="1" x14ac:dyDescent="0.3">
      <c r="A71" s="119" t="s">
        <v>430</v>
      </c>
      <c r="B71" s="118" t="s">
        <v>540</v>
      </c>
    </row>
    <row r="72" spans="1:2" ht="29.25" thickBot="1" x14ac:dyDescent="0.3">
      <c r="A72" s="125" t="s">
        <v>431</v>
      </c>
      <c r="B72" s="118" t="s">
        <v>540</v>
      </c>
    </row>
    <row r="73" spans="1:2" ht="28.5" x14ac:dyDescent="0.25">
      <c r="A73" s="115" t="s">
        <v>432</v>
      </c>
      <c r="B73" s="331" t="s">
        <v>540</v>
      </c>
    </row>
    <row r="74" spans="1:2" x14ac:dyDescent="0.25">
      <c r="A74" s="119" t="s">
        <v>433</v>
      </c>
      <c r="B74" s="332"/>
    </row>
    <row r="75" spans="1:2" x14ac:dyDescent="0.25">
      <c r="A75" s="119" t="s">
        <v>434</v>
      </c>
      <c r="B75" s="332"/>
    </row>
    <row r="76" spans="1:2" x14ac:dyDescent="0.25">
      <c r="A76" s="119" t="s">
        <v>435</v>
      </c>
      <c r="B76" s="332"/>
    </row>
    <row r="77" spans="1:2" x14ac:dyDescent="0.25">
      <c r="A77" s="119" t="s">
        <v>436</v>
      </c>
      <c r="B77" s="332"/>
    </row>
    <row r="78" spans="1:2" ht="16.5" thickBot="1" x14ac:dyDescent="0.3">
      <c r="A78" s="126" t="s">
        <v>437</v>
      </c>
      <c r="B78" s="333"/>
    </row>
    <row r="81" spans="1:2" x14ac:dyDescent="0.25">
      <c r="A81" s="127"/>
      <c r="B81" s="128"/>
    </row>
    <row r="82" spans="1:2" x14ac:dyDescent="0.25">
      <c r="B82" s="129"/>
    </row>
    <row r="83" spans="1:2" x14ac:dyDescent="0.25">
      <c r="B83" s="13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B29"/>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30" t="s">
        <v>68</v>
      </c>
    </row>
    <row r="2" spans="1:28" s="7" customFormat="1" ht="18.75" customHeight="1" x14ac:dyDescent="0.3">
      <c r="A2" s="13"/>
      <c r="S2" s="11" t="s">
        <v>10</v>
      </c>
    </row>
    <row r="3" spans="1:28" s="7" customFormat="1" ht="18.75" x14ac:dyDescent="0.3">
      <c r="S3" s="11" t="s">
        <v>67</v>
      </c>
    </row>
    <row r="4" spans="1:28" s="7" customFormat="1" ht="18.75" customHeight="1" x14ac:dyDescent="0.2">
      <c r="A4" s="196" t="s">
        <v>557</v>
      </c>
      <c r="B4" s="196"/>
      <c r="C4" s="196"/>
      <c r="D4" s="196"/>
      <c r="E4" s="196"/>
      <c r="F4" s="196"/>
      <c r="G4" s="196"/>
      <c r="H4" s="196"/>
      <c r="I4" s="196"/>
      <c r="J4" s="196"/>
      <c r="K4" s="196"/>
      <c r="L4" s="196"/>
      <c r="M4" s="196"/>
      <c r="N4" s="196"/>
      <c r="O4" s="196"/>
      <c r="P4" s="196"/>
      <c r="Q4" s="196"/>
      <c r="R4" s="196"/>
      <c r="S4" s="196"/>
    </row>
    <row r="5" spans="1:28" s="7" customFormat="1" ht="15.75" x14ac:dyDescent="0.2">
      <c r="A5" s="12"/>
    </row>
    <row r="6" spans="1:28" s="7" customFormat="1" ht="18.75" x14ac:dyDescent="0.2">
      <c r="A6" s="204" t="s">
        <v>9</v>
      </c>
      <c r="B6" s="204"/>
      <c r="C6" s="204"/>
      <c r="D6" s="204"/>
      <c r="E6" s="204"/>
      <c r="F6" s="204"/>
      <c r="G6" s="204"/>
      <c r="H6" s="204"/>
      <c r="I6" s="204"/>
      <c r="J6" s="204"/>
      <c r="K6" s="204"/>
      <c r="L6" s="204"/>
      <c r="M6" s="204"/>
      <c r="N6" s="204"/>
      <c r="O6" s="204"/>
      <c r="P6" s="204"/>
      <c r="Q6" s="204"/>
      <c r="R6" s="204"/>
      <c r="S6" s="204"/>
      <c r="T6" s="9"/>
      <c r="U6" s="9"/>
      <c r="V6" s="9"/>
      <c r="W6" s="9"/>
      <c r="X6" s="9"/>
      <c r="Y6" s="9"/>
      <c r="Z6" s="9"/>
      <c r="AA6" s="9"/>
      <c r="AB6" s="9"/>
    </row>
    <row r="7" spans="1:28" s="7" customFormat="1" ht="18.75" x14ac:dyDescent="0.2">
      <c r="A7" s="204"/>
      <c r="B7" s="204"/>
      <c r="C7" s="204"/>
      <c r="D7" s="204"/>
      <c r="E7" s="204"/>
      <c r="F7" s="204"/>
      <c r="G7" s="204"/>
      <c r="H7" s="204"/>
      <c r="I7" s="204"/>
      <c r="J7" s="204"/>
      <c r="K7" s="204"/>
      <c r="L7" s="204"/>
      <c r="M7" s="204"/>
      <c r="N7" s="204"/>
      <c r="O7" s="204"/>
      <c r="P7" s="204"/>
      <c r="Q7" s="204"/>
      <c r="R7" s="204"/>
      <c r="S7" s="204"/>
      <c r="T7" s="9"/>
      <c r="U7" s="9"/>
      <c r="V7" s="9"/>
      <c r="W7" s="9"/>
      <c r="X7" s="9"/>
      <c r="Y7" s="9"/>
      <c r="Z7" s="9"/>
      <c r="AA7" s="9"/>
      <c r="AB7" s="9"/>
    </row>
    <row r="8" spans="1:28" s="172" customFormat="1" ht="18.75" x14ac:dyDescent="0.25">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9"/>
      <c r="U8" s="9"/>
      <c r="V8" s="9"/>
      <c r="W8" s="9"/>
      <c r="X8" s="9"/>
      <c r="Y8" s="9"/>
      <c r="Z8" s="9"/>
      <c r="AA8" s="9"/>
      <c r="AB8" s="9"/>
    </row>
    <row r="9" spans="1:28" s="7" customFormat="1" ht="18.75" x14ac:dyDescent="0.2">
      <c r="A9" s="209" t="s">
        <v>8</v>
      </c>
      <c r="B9" s="209"/>
      <c r="C9" s="209"/>
      <c r="D9" s="209"/>
      <c r="E9" s="209"/>
      <c r="F9" s="209"/>
      <c r="G9" s="209"/>
      <c r="H9" s="209"/>
      <c r="I9" s="209"/>
      <c r="J9" s="209"/>
      <c r="K9" s="209"/>
      <c r="L9" s="209"/>
      <c r="M9" s="209"/>
      <c r="N9" s="209"/>
      <c r="O9" s="209"/>
      <c r="P9" s="209"/>
      <c r="Q9" s="209"/>
      <c r="R9" s="209"/>
      <c r="S9" s="209"/>
      <c r="T9" s="9"/>
      <c r="U9" s="9"/>
      <c r="V9" s="9"/>
      <c r="W9" s="9"/>
      <c r="X9" s="9"/>
      <c r="Y9" s="9"/>
      <c r="Z9" s="9"/>
      <c r="AA9" s="9"/>
      <c r="AB9" s="9"/>
    </row>
    <row r="10" spans="1:28" s="7" customFormat="1" ht="18.75" x14ac:dyDescent="0.2">
      <c r="A10" s="204"/>
      <c r="B10" s="204"/>
      <c r="C10" s="204"/>
      <c r="D10" s="204"/>
      <c r="E10" s="204"/>
      <c r="F10" s="204"/>
      <c r="G10" s="204"/>
      <c r="H10" s="204"/>
      <c r="I10" s="204"/>
      <c r="J10" s="204"/>
      <c r="K10" s="204"/>
      <c r="L10" s="204"/>
      <c r="M10" s="204"/>
      <c r="N10" s="204"/>
      <c r="O10" s="204"/>
      <c r="P10" s="204"/>
      <c r="Q10" s="204"/>
      <c r="R10" s="204"/>
      <c r="S10" s="204"/>
      <c r="T10" s="9"/>
      <c r="U10" s="9"/>
      <c r="V10" s="9"/>
      <c r="W10" s="9"/>
      <c r="X10" s="9"/>
      <c r="Y10" s="9"/>
      <c r="Z10" s="9"/>
      <c r="AA10" s="9"/>
      <c r="AB10" s="9"/>
    </row>
    <row r="11" spans="1:28" s="172" customFormat="1" ht="18.75" x14ac:dyDescent="0.25">
      <c r="A11" s="205" t="str">
        <f>'1. паспорт местоположение'!A12:C12</f>
        <v>O_N1</v>
      </c>
      <c r="B11" s="205"/>
      <c r="C11" s="205"/>
      <c r="D11" s="205"/>
      <c r="E11" s="205"/>
      <c r="F11" s="205"/>
      <c r="G11" s="205"/>
      <c r="H11" s="205"/>
      <c r="I11" s="205"/>
      <c r="J11" s="205"/>
      <c r="K11" s="205"/>
      <c r="L11" s="205"/>
      <c r="M11" s="205"/>
      <c r="N11" s="205"/>
      <c r="O11" s="205"/>
      <c r="P11" s="205"/>
      <c r="Q11" s="205"/>
      <c r="R11" s="205"/>
      <c r="S11" s="205"/>
      <c r="T11" s="9"/>
      <c r="U11" s="9"/>
      <c r="V11" s="9"/>
      <c r="W11" s="9"/>
      <c r="X11" s="9"/>
      <c r="Y11" s="9"/>
      <c r="Z11" s="9"/>
      <c r="AA11" s="9"/>
      <c r="AB11" s="9"/>
    </row>
    <row r="12" spans="1:28" s="7" customFormat="1" ht="18.75" x14ac:dyDescent="0.2">
      <c r="A12" s="209" t="s">
        <v>7</v>
      </c>
      <c r="B12" s="209"/>
      <c r="C12" s="209"/>
      <c r="D12" s="209"/>
      <c r="E12" s="209"/>
      <c r="F12" s="209"/>
      <c r="G12" s="209"/>
      <c r="H12" s="209"/>
      <c r="I12" s="209"/>
      <c r="J12" s="209"/>
      <c r="K12" s="209"/>
      <c r="L12" s="209"/>
      <c r="M12" s="209"/>
      <c r="N12" s="209"/>
      <c r="O12" s="209"/>
      <c r="P12" s="209"/>
      <c r="Q12" s="209"/>
      <c r="R12" s="209"/>
      <c r="S12" s="209"/>
      <c r="T12" s="9"/>
      <c r="U12" s="9"/>
      <c r="V12" s="9"/>
      <c r="W12" s="9"/>
      <c r="X12" s="9"/>
      <c r="Y12" s="9"/>
      <c r="Z12" s="9"/>
      <c r="AA12" s="9"/>
      <c r="AB12" s="9"/>
    </row>
    <row r="13" spans="1:28" s="7" customFormat="1" ht="15.75" customHeight="1" x14ac:dyDescent="0.2">
      <c r="A13" s="210"/>
      <c r="B13" s="210"/>
      <c r="C13" s="210"/>
      <c r="D13" s="210"/>
      <c r="E13" s="210"/>
      <c r="F13" s="210"/>
      <c r="G13" s="210"/>
      <c r="H13" s="210"/>
      <c r="I13" s="210"/>
      <c r="J13" s="210"/>
      <c r="K13" s="210"/>
      <c r="L13" s="210"/>
      <c r="M13" s="210"/>
      <c r="N13" s="210"/>
      <c r="O13" s="210"/>
      <c r="P13" s="210"/>
      <c r="Q13" s="210"/>
      <c r="R13" s="210"/>
      <c r="S13" s="210"/>
      <c r="T13" s="3"/>
      <c r="U13" s="3"/>
      <c r="V13" s="3"/>
      <c r="W13" s="3"/>
      <c r="X13" s="3"/>
      <c r="Y13" s="3"/>
      <c r="Z13" s="3"/>
      <c r="AA13" s="3"/>
      <c r="AB13" s="3"/>
    </row>
    <row r="14" spans="1:28" s="173" customFormat="1" ht="18.75" x14ac:dyDescent="0.3">
      <c r="A14" s="205" t="str">
        <f>'1. паспорт местоположение'!A15:C15</f>
        <v>«Установка приборов учета, класс напряжения 0,22 (0,4) кВ</v>
      </c>
      <c r="B14" s="205"/>
      <c r="C14" s="205"/>
      <c r="D14" s="205"/>
      <c r="E14" s="205"/>
      <c r="F14" s="205"/>
      <c r="G14" s="205"/>
      <c r="H14" s="205"/>
      <c r="I14" s="205"/>
      <c r="J14" s="205"/>
      <c r="K14" s="205"/>
      <c r="L14" s="205"/>
      <c r="M14" s="205"/>
      <c r="N14" s="205"/>
      <c r="O14" s="205"/>
      <c r="P14" s="205"/>
      <c r="Q14" s="205"/>
      <c r="R14" s="205"/>
      <c r="S14" s="205"/>
      <c r="T14" s="5"/>
      <c r="U14" s="5"/>
      <c r="V14" s="5"/>
      <c r="W14" s="5"/>
      <c r="X14" s="5"/>
      <c r="Y14" s="5"/>
      <c r="Z14" s="5"/>
      <c r="AA14" s="5"/>
      <c r="AB14" s="5"/>
    </row>
    <row r="15" spans="1:28" s="2" customFormat="1" ht="15" customHeight="1" x14ac:dyDescent="0.2">
      <c r="A15" s="209" t="s">
        <v>6</v>
      </c>
      <c r="B15" s="209"/>
      <c r="C15" s="209"/>
      <c r="D15" s="209"/>
      <c r="E15" s="209"/>
      <c r="F15" s="209"/>
      <c r="G15" s="209"/>
      <c r="H15" s="209"/>
      <c r="I15" s="209"/>
      <c r="J15" s="209"/>
      <c r="K15" s="209"/>
      <c r="L15" s="209"/>
      <c r="M15" s="209"/>
      <c r="N15" s="209"/>
      <c r="O15" s="209"/>
      <c r="P15" s="209"/>
      <c r="Q15" s="209"/>
      <c r="R15" s="209"/>
      <c r="S15" s="209"/>
      <c r="T15" s="4"/>
      <c r="U15" s="4"/>
      <c r="V15" s="4"/>
      <c r="W15" s="4"/>
      <c r="X15" s="4"/>
      <c r="Y15" s="4"/>
      <c r="Z15" s="4"/>
      <c r="AA15" s="4"/>
      <c r="AB15" s="4"/>
    </row>
    <row r="16" spans="1:28" s="2" customFormat="1" ht="15" customHeight="1" x14ac:dyDescent="0.2">
      <c r="A16" s="210"/>
      <c r="B16" s="210"/>
      <c r="C16" s="210"/>
      <c r="D16" s="210"/>
      <c r="E16" s="210"/>
      <c r="F16" s="210"/>
      <c r="G16" s="210"/>
      <c r="H16" s="210"/>
      <c r="I16" s="210"/>
      <c r="J16" s="210"/>
      <c r="K16" s="210"/>
      <c r="L16" s="210"/>
      <c r="M16" s="210"/>
      <c r="N16" s="210"/>
      <c r="O16" s="210"/>
      <c r="P16" s="210"/>
      <c r="Q16" s="210"/>
      <c r="R16" s="210"/>
      <c r="S16" s="210"/>
      <c r="T16" s="3"/>
      <c r="U16" s="3"/>
      <c r="V16" s="3"/>
      <c r="W16" s="3"/>
      <c r="X16" s="3"/>
      <c r="Y16" s="3"/>
    </row>
    <row r="17" spans="1:28" s="2" customFormat="1" ht="45.75" customHeight="1" x14ac:dyDescent="0.2">
      <c r="A17" s="211" t="s">
        <v>496</v>
      </c>
      <c r="B17" s="211"/>
      <c r="C17" s="211"/>
      <c r="D17" s="211"/>
      <c r="E17" s="211"/>
      <c r="F17" s="211"/>
      <c r="G17" s="211"/>
      <c r="H17" s="211"/>
      <c r="I17" s="211"/>
      <c r="J17" s="211"/>
      <c r="K17" s="211"/>
      <c r="L17" s="211"/>
      <c r="M17" s="211"/>
      <c r="N17" s="211"/>
      <c r="O17" s="211"/>
      <c r="P17" s="211"/>
      <c r="Q17" s="211"/>
      <c r="R17" s="211"/>
      <c r="S17" s="211"/>
      <c r="T17" s="5"/>
      <c r="U17" s="5"/>
      <c r="V17" s="5"/>
      <c r="W17" s="5"/>
      <c r="X17" s="5"/>
      <c r="Y17" s="5"/>
      <c r="Z17" s="5"/>
      <c r="AA17" s="5"/>
      <c r="AB17" s="5"/>
    </row>
    <row r="18" spans="1:28" s="2" customFormat="1" ht="15" customHeight="1" x14ac:dyDescent="0.2">
      <c r="A18" s="212"/>
      <c r="B18" s="212"/>
      <c r="C18" s="212"/>
      <c r="D18" s="212"/>
      <c r="E18" s="212"/>
      <c r="F18" s="212"/>
      <c r="G18" s="212"/>
      <c r="H18" s="212"/>
      <c r="I18" s="212"/>
      <c r="J18" s="212"/>
      <c r="K18" s="212"/>
      <c r="L18" s="212"/>
      <c r="M18" s="212"/>
      <c r="N18" s="212"/>
      <c r="O18" s="212"/>
      <c r="P18" s="212"/>
      <c r="Q18" s="212"/>
      <c r="R18" s="212"/>
      <c r="S18" s="212"/>
      <c r="T18" s="3"/>
      <c r="U18" s="3"/>
      <c r="V18" s="3"/>
      <c r="W18" s="3"/>
      <c r="X18" s="3"/>
      <c r="Y18" s="3"/>
    </row>
    <row r="19" spans="1:28" s="2" customFormat="1" ht="54" customHeight="1" x14ac:dyDescent="0.2">
      <c r="A19" s="203" t="s">
        <v>5</v>
      </c>
      <c r="B19" s="203" t="s">
        <v>99</v>
      </c>
      <c r="C19" s="206" t="s">
        <v>391</v>
      </c>
      <c r="D19" s="203" t="s">
        <v>390</v>
      </c>
      <c r="E19" s="203" t="s">
        <v>98</v>
      </c>
      <c r="F19" s="203" t="s">
        <v>97</v>
      </c>
      <c r="G19" s="203" t="s">
        <v>386</v>
      </c>
      <c r="H19" s="203" t="s">
        <v>96</v>
      </c>
      <c r="I19" s="203" t="s">
        <v>95</v>
      </c>
      <c r="J19" s="203" t="s">
        <v>94</v>
      </c>
      <c r="K19" s="203" t="s">
        <v>93</v>
      </c>
      <c r="L19" s="203" t="s">
        <v>92</v>
      </c>
      <c r="M19" s="203" t="s">
        <v>91</v>
      </c>
      <c r="N19" s="203" t="s">
        <v>90</v>
      </c>
      <c r="O19" s="203" t="s">
        <v>89</v>
      </c>
      <c r="P19" s="203" t="s">
        <v>88</v>
      </c>
      <c r="Q19" s="203" t="s">
        <v>389</v>
      </c>
      <c r="R19" s="203"/>
      <c r="S19" s="208" t="s">
        <v>490</v>
      </c>
      <c r="T19" s="3"/>
      <c r="U19" s="3"/>
      <c r="V19" s="3"/>
      <c r="W19" s="3"/>
      <c r="X19" s="3"/>
      <c r="Y19" s="3"/>
    </row>
    <row r="20" spans="1:28" s="2" customFormat="1" ht="180.75" customHeight="1" x14ac:dyDescent="0.2">
      <c r="A20" s="203"/>
      <c r="B20" s="203"/>
      <c r="C20" s="207"/>
      <c r="D20" s="203"/>
      <c r="E20" s="203"/>
      <c r="F20" s="203"/>
      <c r="G20" s="203"/>
      <c r="H20" s="203"/>
      <c r="I20" s="203"/>
      <c r="J20" s="203"/>
      <c r="K20" s="203"/>
      <c r="L20" s="203"/>
      <c r="M20" s="203"/>
      <c r="N20" s="203"/>
      <c r="O20" s="203"/>
      <c r="P20" s="203"/>
      <c r="Q20" s="31" t="s">
        <v>387</v>
      </c>
      <c r="R20" s="32" t="s">
        <v>388</v>
      </c>
      <c r="S20" s="20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540</v>
      </c>
      <c r="B22" s="31" t="s">
        <v>540</v>
      </c>
      <c r="C22" s="31" t="s">
        <v>540</v>
      </c>
      <c r="D22" s="31" t="s">
        <v>540</v>
      </c>
      <c r="E22" s="31" t="s">
        <v>540</v>
      </c>
      <c r="F22" s="31" t="s">
        <v>540</v>
      </c>
      <c r="G22" s="31" t="s">
        <v>540</v>
      </c>
      <c r="H22" s="31" t="s">
        <v>540</v>
      </c>
      <c r="I22" s="31" t="s">
        <v>540</v>
      </c>
      <c r="J22" s="31" t="s">
        <v>540</v>
      </c>
      <c r="K22" s="31" t="s">
        <v>540</v>
      </c>
      <c r="L22" s="31" t="s">
        <v>540</v>
      </c>
      <c r="M22" s="31" t="s">
        <v>540</v>
      </c>
      <c r="N22" s="31" t="s">
        <v>540</v>
      </c>
      <c r="O22" s="31" t="s">
        <v>540</v>
      </c>
      <c r="P22" s="31" t="s">
        <v>540</v>
      </c>
      <c r="Q22" s="31" t="s">
        <v>540</v>
      </c>
      <c r="R22" s="31" t="s">
        <v>540</v>
      </c>
      <c r="S22" s="31" t="s">
        <v>540</v>
      </c>
      <c r="T22" s="3"/>
      <c r="U22" s="3"/>
      <c r="V22" s="3"/>
      <c r="W22" s="3"/>
      <c r="X22" s="3"/>
      <c r="Y22" s="3"/>
    </row>
    <row r="23" spans="1:28" s="2" customFormat="1" ht="18.75" x14ac:dyDescent="0.2">
      <c r="A23" s="31" t="s">
        <v>540</v>
      </c>
      <c r="B23" s="31" t="s">
        <v>540</v>
      </c>
      <c r="C23" s="31" t="s">
        <v>540</v>
      </c>
      <c r="D23" s="31" t="s">
        <v>540</v>
      </c>
      <c r="E23" s="31" t="s">
        <v>540</v>
      </c>
      <c r="F23" s="31" t="s">
        <v>540</v>
      </c>
      <c r="G23" s="31" t="s">
        <v>540</v>
      </c>
      <c r="H23" s="31" t="s">
        <v>540</v>
      </c>
      <c r="I23" s="31" t="s">
        <v>540</v>
      </c>
      <c r="J23" s="31" t="s">
        <v>540</v>
      </c>
      <c r="K23" s="31" t="s">
        <v>540</v>
      </c>
      <c r="L23" s="31" t="s">
        <v>540</v>
      </c>
      <c r="M23" s="31" t="s">
        <v>540</v>
      </c>
      <c r="N23" s="31" t="s">
        <v>540</v>
      </c>
      <c r="O23" s="31" t="s">
        <v>540</v>
      </c>
      <c r="P23" s="31" t="s">
        <v>540</v>
      </c>
      <c r="Q23" s="31" t="s">
        <v>540</v>
      </c>
      <c r="R23" s="31" t="s">
        <v>540</v>
      </c>
      <c r="S23" s="31" t="s">
        <v>540</v>
      </c>
      <c r="T23" s="3"/>
      <c r="U23" s="3"/>
      <c r="V23" s="3"/>
      <c r="W23" s="3"/>
    </row>
    <row r="24" spans="1:28" s="2" customFormat="1" ht="18.75" x14ac:dyDescent="0.2">
      <c r="A24" s="31" t="s">
        <v>540</v>
      </c>
      <c r="B24" s="31" t="s">
        <v>540</v>
      </c>
      <c r="C24" s="31" t="s">
        <v>540</v>
      </c>
      <c r="D24" s="31" t="s">
        <v>540</v>
      </c>
      <c r="E24" s="31" t="s">
        <v>540</v>
      </c>
      <c r="F24" s="31" t="s">
        <v>540</v>
      </c>
      <c r="G24" s="31" t="s">
        <v>540</v>
      </c>
      <c r="H24" s="31" t="s">
        <v>540</v>
      </c>
      <c r="I24" s="31" t="s">
        <v>540</v>
      </c>
      <c r="J24" s="31" t="s">
        <v>540</v>
      </c>
      <c r="K24" s="31" t="s">
        <v>540</v>
      </c>
      <c r="L24" s="31" t="s">
        <v>540</v>
      </c>
      <c r="M24" s="31" t="s">
        <v>540</v>
      </c>
      <c r="N24" s="31" t="s">
        <v>540</v>
      </c>
      <c r="O24" s="31" t="s">
        <v>540</v>
      </c>
      <c r="P24" s="31" t="s">
        <v>540</v>
      </c>
      <c r="Q24" s="31" t="s">
        <v>540</v>
      </c>
      <c r="R24" s="31" t="s">
        <v>540</v>
      </c>
      <c r="S24" s="31" t="s">
        <v>540</v>
      </c>
      <c r="T24" s="3"/>
      <c r="U24" s="3"/>
      <c r="V24" s="3"/>
      <c r="W24" s="3"/>
    </row>
    <row r="25" spans="1:28" s="2" customFormat="1" ht="18.75" x14ac:dyDescent="0.2">
      <c r="A25" s="31" t="s">
        <v>540</v>
      </c>
      <c r="B25" s="31" t="s">
        <v>540</v>
      </c>
      <c r="C25" s="31" t="s">
        <v>540</v>
      </c>
      <c r="D25" s="31" t="s">
        <v>540</v>
      </c>
      <c r="E25" s="31" t="s">
        <v>540</v>
      </c>
      <c r="F25" s="31" t="s">
        <v>540</v>
      </c>
      <c r="G25" s="31" t="s">
        <v>540</v>
      </c>
      <c r="H25" s="31" t="s">
        <v>540</v>
      </c>
      <c r="I25" s="31" t="s">
        <v>540</v>
      </c>
      <c r="J25" s="31" t="s">
        <v>540</v>
      </c>
      <c r="K25" s="31" t="s">
        <v>540</v>
      </c>
      <c r="L25" s="31" t="s">
        <v>540</v>
      </c>
      <c r="M25" s="31" t="s">
        <v>540</v>
      </c>
      <c r="N25" s="31" t="s">
        <v>540</v>
      </c>
      <c r="O25" s="31" t="s">
        <v>540</v>
      </c>
      <c r="P25" s="31" t="s">
        <v>540</v>
      </c>
      <c r="Q25" s="31" t="s">
        <v>540</v>
      </c>
      <c r="R25" s="31" t="s">
        <v>540</v>
      </c>
      <c r="S25" s="31" t="s">
        <v>540</v>
      </c>
      <c r="T25" s="3"/>
      <c r="U25" s="3"/>
      <c r="V25" s="3"/>
      <c r="W25" s="3"/>
    </row>
    <row r="26" spans="1:28" s="2" customFormat="1" ht="18.75" x14ac:dyDescent="0.2">
      <c r="A26" s="31" t="s">
        <v>540</v>
      </c>
      <c r="B26" s="31" t="s">
        <v>540</v>
      </c>
      <c r="C26" s="31" t="s">
        <v>540</v>
      </c>
      <c r="D26" s="31" t="s">
        <v>540</v>
      </c>
      <c r="E26" s="31" t="s">
        <v>540</v>
      </c>
      <c r="F26" s="31" t="s">
        <v>540</v>
      </c>
      <c r="G26" s="31" t="s">
        <v>540</v>
      </c>
      <c r="H26" s="31" t="s">
        <v>540</v>
      </c>
      <c r="I26" s="31" t="s">
        <v>540</v>
      </c>
      <c r="J26" s="31" t="s">
        <v>540</v>
      </c>
      <c r="K26" s="31" t="s">
        <v>540</v>
      </c>
      <c r="L26" s="31" t="s">
        <v>540</v>
      </c>
      <c r="M26" s="31" t="s">
        <v>540</v>
      </c>
      <c r="N26" s="31" t="s">
        <v>540</v>
      </c>
      <c r="O26" s="31" t="s">
        <v>540</v>
      </c>
      <c r="P26" s="31" t="s">
        <v>540</v>
      </c>
      <c r="Q26" s="31" t="s">
        <v>540</v>
      </c>
      <c r="R26" s="31" t="s">
        <v>540</v>
      </c>
      <c r="S26" s="31" t="s">
        <v>540</v>
      </c>
      <c r="T26" s="3"/>
      <c r="U26" s="3"/>
      <c r="V26" s="3"/>
      <c r="W26" s="3"/>
    </row>
    <row r="27" spans="1:28" s="2" customFormat="1" ht="18.75" x14ac:dyDescent="0.2">
      <c r="A27" s="31" t="s">
        <v>540</v>
      </c>
      <c r="B27" s="31" t="s">
        <v>540</v>
      </c>
      <c r="C27" s="31" t="s">
        <v>540</v>
      </c>
      <c r="D27" s="31" t="s">
        <v>540</v>
      </c>
      <c r="E27" s="31" t="s">
        <v>540</v>
      </c>
      <c r="F27" s="31" t="s">
        <v>540</v>
      </c>
      <c r="G27" s="31" t="s">
        <v>540</v>
      </c>
      <c r="H27" s="31" t="s">
        <v>540</v>
      </c>
      <c r="I27" s="31" t="s">
        <v>540</v>
      </c>
      <c r="J27" s="31" t="s">
        <v>540</v>
      </c>
      <c r="K27" s="31" t="s">
        <v>540</v>
      </c>
      <c r="L27" s="31" t="s">
        <v>540</v>
      </c>
      <c r="M27" s="31" t="s">
        <v>540</v>
      </c>
      <c r="N27" s="31" t="s">
        <v>540</v>
      </c>
      <c r="O27" s="31" t="s">
        <v>540</v>
      </c>
      <c r="P27" s="31" t="s">
        <v>540</v>
      </c>
      <c r="Q27" s="31" t="s">
        <v>540</v>
      </c>
      <c r="R27" s="31" t="s">
        <v>540</v>
      </c>
      <c r="S27" s="31" t="s">
        <v>540</v>
      </c>
      <c r="T27" s="3"/>
      <c r="U27" s="3"/>
      <c r="V27" s="3"/>
      <c r="W27" s="3"/>
    </row>
    <row r="28" spans="1:28" s="2" customFormat="1" ht="18.75" x14ac:dyDescent="0.2">
      <c r="A28" s="31" t="s">
        <v>540</v>
      </c>
      <c r="B28" s="31" t="s">
        <v>540</v>
      </c>
      <c r="C28" s="31" t="s">
        <v>540</v>
      </c>
      <c r="D28" s="31" t="s">
        <v>540</v>
      </c>
      <c r="E28" s="31" t="s">
        <v>540</v>
      </c>
      <c r="F28" s="31" t="s">
        <v>540</v>
      </c>
      <c r="G28" s="31" t="s">
        <v>540</v>
      </c>
      <c r="H28" s="31" t="s">
        <v>540</v>
      </c>
      <c r="I28" s="31" t="s">
        <v>540</v>
      </c>
      <c r="J28" s="31" t="s">
        <v>540</v>
      </c>
      <c r="K28" s="31" t="s">
        <v>540</v>
      </c>
      <c r="L28" s="31" t="s">
        <v>540</v>
      </c>
      <c r="M28" s="31" t="s">
        <v>540</v>
      </c>
      <c r="N28" s="31" t="s">
        <v>540</v>
      </c>
      <c r="O28" s="31" t="s">
        <v>540</v>
      </c>
      <c r="P28" s="31" t="s">
        <v>540</v>
      </c>
      <c r="Q28" s="31" t="s">
        <v>540</v>
      </c>
      <c r="R28" s="31" t="s">
        <v>540</v>
      </c>
      <c r="S28" s="31" t="s">
        <v>540</v>
      </c>
      <c r="T28" s="3"/>
      <c r="U28" s="3"/>
      <c r="V28" s="3"/>
      <c r="W28" s="3"/>
    </row>
    <row r="29" spans="1:28" ht="20.25" customHeight="1" x14ac:dyDescent="0.25">
      <c r="A29" s="31" t="s">
        <v>540</v>
      </c>
      <c r="B29" s="31" t="s">
        <v>540</v>
      </c>
      <c r="C29" s="31" t="s">
        <v>540</v>
      </c>
      <c r="D29" s="31" t="s">
        <v>540</v>
      </c>
      <c r="E29" s="31" t="s">
        <v>540</v>
      </c>
      <c r="F29" s="31" t="s">
        <v>540</v>
      </c>
      <c r="G29" s="31" t="s">
        <v>540</v>
      </c>
      <c r="H29" s="31" t="s">
        <v>540</v>
      </c>
      <c r="I29" s="31" t="s">
        <v>540</v>
      </c>
      <c r="J29" s="31" t="s">
        <v>540</v>
      </c>
      <c r="K29" s="31" t="s">
        <v>540</v>
      </c>
      <c r="L29" s="31" t="s">
        <v>540</v>
      </c>
      <c r="M29" s="31" t="s">
        <v>540</v>
      </c>
      <c r="N29" s="31" t="s">
        <v>540</v>
      </c>
      <c r="O29" s="31" t="s">
        <v>540</v>
      </c>
      <c r="P29" s="31" t="s">
        <v>540</v>
      </c>
      <c r="Q29" s="31" t="s">
        <v>540</v>
      </c>
      <c r="R29" s="31" t="s">
        <v>540</v>
      </c>
      <c r="S29" s="31" t="s">
        <v>540</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I42"/>
  <sheetViews>
    <sheetView view="pageBreakPreview" topLeftCell="A7" zoomScale="80" zoomScaleNormal="60" zoomScaleSheetLayoutView="80" workbookViewId="0">
      <selection activeCell="P30" sqref="P30"/>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7" width="8.7109375" style="39" customWidth="1"/>
    <col min="8" max="8" width="13"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0" t="s">
        <v>68</v>
      </c>
    </row>
    <row r="3" spans="1:20" s="7" customFormat="1" ht="18.75" customHeight="1" x14ac:dyDescent="0.3">
      <c r="A3" s="13"/>
      <c r="T3" s="11" t="s">
        <v>10</v>
      </c>
    </row>
    <row r="4" spans="1:20" s="7" customFormat="1" ht="18.75" customHeight="1" x14ac:dyDescent="0.3">
      <c r="A4" s="13"/>
      <c r="T4" s="11" t="s">
        <v>67</v>
      </c>
    </row>
    <row r="5" spans="1:20" s="7" customFormat="1" ht="18.75" customHeight="1" x14ac:dyDescent="0.3">
      <c r="A5" s="13"/>
      <c r="T5" s="11"/>
    </row>
    <row r="6" spans="1:20" s="7" customFormat="1" x14ac:dyDescent="0.2">
      <c r="A6" s="196" t="s">
        <v>557</v>
      </c>
      <c r="B6" s="196"/>
      <c r="C6" s="196"/>
      <c r="D6" s="196"/>
      <c r="E6" s="196"/>
      <c r="F6" s="196"/>
      <c r="G6" s="196"/>
      <c r="H6" s="196"/>
      <c r="I6" s="196"/>
      <c r="J6" s="196"/>
      <c r="K6" s="196"/>
      <c r="L6" s="196"/>
      <c r="M6" s="196"/>
      <c r="N6" s="196"/>
      <c r="O6" s="196"/>
      <c r="P6" s="196"/>
      <c r="Q6" s="196"/>
      <c r="R6" s="196"/>
      <c r="S6" s="196"/>
      <c r="T6" s="196"/>
    </row>
    <row r="7" spans="1:20" s="7" customFormat="1" x14ac:dyDescent="0.2">
      <c r="A7" s="12"/>
    </row>
    <row r="8" spans="1:20" s="7" customFormat="1" ht="18.75" x14ac:dyDescent="0.2">
      <c r="A8" s="204" t="s">
        <v>9</v>
      </c>
      <c r="B8" s="204"/>
      <c r="C8" s="204"/>
      <c r="D8" s="204"/>
      <c r="E8" s="204"/>
      <c r="F8" s="204"/>
      <c r="G8" s="204"/>
      <c r="H8" s="204"/>
      <c r="I8" s="204"/>
      <c r="J8" s="204"/>
      <c r="K8" s="204"/>
      <c r="L8" s="204"/>
      <c r="M8" s="204"/>
      <c r="N8" s="204"/>
      <c r="O8" s="204"/>
      <c r="P8" s="204"/>
      <c r="Q8" s="204"/>
      <c r="R8" s="204"/>
      <c r="S8" s="204"/>
      <c r="T8" s="204"/>
    </row>
    <row r="9" spans="1:20" s="7" customFormat="1" ht="18.75" x14ac:dyDescent="0.2">
      <c r="A9" s="204"/>
      <c r="B9" s="204"/>
      <c r="C9" s="204"/>
      <c r="D9" s="204"/>
      <c r="E9" s="204"/>
      <c r="F9" s="204"/>
      <c r="G9" s="204"/>
      <c r="H9" s="204"/>
      <c r="I9" s="204"/>
      <c r="J9" s="204"/>
      <c r="K9" s="204"/>
      <c r="L9" s="204"/>
      <c r="M9" s="204"/>
      <c r="N9" s="204"/>
      <c r="O9" s="204"/>
      <c r="P9" s="204"/>
      <c r="Q9" s="204"/>
      <c r="R9" s="204"/>
      <c r="S9" s="204"/>
      <c r="T9" s="204"/>
    </row>
    <row r="10" spans="1:20" s="172" customFormat="1" ht="18.75" customHeight="1" x14ac:dyDescent="0.25">
      <c r="A10" s="205" t="str">
        <f>'1. паспорт местоположение'!A9:C9</f>
        <v>Общество с ограниченной ответственностью «Центральная электросетевая компания» по Московской области</v>
      </c>
      <c r="B10" s="205"/>
      <c r="C10" s="205"/>
      <c r="D10" s="205"/>
      <c r="E10" s="205"/>
      <c r="F10" s="205"/>
      <c r="G10" s="205"/>
      <c r="H10" s="205"/>
      <c r="I10" s="205"/>
      <c r="J10" s="205"/>
      <c r="K10" s="205"/>
      <c r="L10" s="205"/>
      <c r="M10" s="205"/>
      <c r="N10" s="205"/>
      <c r="O10" s="205"/>
      <c r="P10" s="205"/>
      <c r="Q10" s="205"/>
      <c r="R10" s="205"/>
      <c r="S10" s="205"/>
      <c r="T10" s="205"/>
    </row>
    <row r="11" spans="1:20" s="7" customFormat="1" ht="18.75" customHeight="1" x14ac:dyDescent="0.2">
      <c r="A11" s="209" t="s">
        <v>8</v>
      </c>
      <c r="B11" s="209"/>
      <c r="C11" s="209"/>
      <c r="D11" s="209"/>
      <c r="E11" s="209"/>
      <c r="F11" s="209"/>
      <c r="G11" s="209"/>
      <c r="H11" s="209"/>
      <c r="I11" s="209"/>
      <c r="J11" s="209"/>
      <c r="K11" s="209"/>
      <c r="L11" s="209"/>
      <c r="M11" s="209"/>
      <c r="N11" s="209"/>
      <c r="O11" s="209"/>
      <c r="P11" s="209"/>
      <c r="Q11" s="209"/>
      <c r="R11" s="209"/>
      <c r="S11" s="209"/>
      <c r="T11" s="209"/>
    </row>
    <row r="12" spans="1:20" s="7" customFormat="1" ht="18.75" x14ac:dyDescent="0.2">
      <c r="A12" s="204"/>
      <c r="B12" s="204"/>
      <c r="C12" s="204"/>
      <c r="D12" s="204"/>
      <c r="E12" s="204"/>
      <c r="F12" s="204"/>
      <c r="G12" s="204"/>
      <c r="H12" s="204"/>
      <c r="I12" s="204"/>
      <c r="J12" s="204"/>
      <c r="K12" s="204"/>
      <c r="L12" s="204"/>
      <c r="M12" s="204"/>
      <c r="N12" s="204"/>
      <c r="O12" s="204"/>
      <c r="P12" s="204"/>
      <c r="Q12" s="204"/>
      <c r="R12" s="204"/>
      <c r="S12" s="204"/>
      <c r="T12" s="204"/>
    </row>
    <row r="13" spans="1:20" s="172" customFormat="1" ht="18.75" customHeight="1" x14ac:dyDescent="0.25">
      <c r="A13" s="205" t="str">
        <f>'1. паспорт местоположение'!A12:C12</f>
        <v>O_N1</v>
      </c>
      <c r="B13" s="205"/>
      <c r="C13" s="205"/>
      <c r="D13" s="205"/>
      <c r="E13" s="205"/>
      <c r="F13" s="205"/>
      <c r="G13" s="205"/>
      <c r="H13" s="205"/>
      <c r="I13" s="205"/>
      <c r="J13" s="205"/>
      <c r="K13" s="205"/>
      <c r="L13" s="205"/>
      <c r="M13" s="205"/>
      <c r="N13" s="205"/>
      <c r="O13" s="205"/>
      <c r="P13" s="205"/>
      <c r="Q13" s="205"/>
      <c r="R13" s="205"/>
      <c r="S13" s="205"/>
      <c r="T13" s="205"/>
    </row>
    <row r="14" spans="1:20" s="7" customFormat="1" ht="18.75" customHeight="1" x14ac:dyDescent="0.2">
      <c r="A14" s="209" t="s">
        <v>7</v>
      </c>
      <c r="B14" s="209"/>
      <c r="C14" s="209"/>
      <c r="D14" s="209"/>
      <c r="E14" s="209"/>
      <c r="F14" s="209"/>
      <c r="G14" s="209"/>
      <c r="H14" s="209"/>
      <c r="I14" s="209"/>
      <c r="J14" s="209"/>
      <c r="K14" s="209"/>
      <c r="L14" s="209"/>
      <c r="M14" s="209"/>
      <c r="N14" s="209"/>
      <c r="O14" s="209"/>
      <c r="P14" s="209"/>
      <c r="Q14" s="209"/>
      <c r="R14" s="209"/>
      <c r="S14" s="209"/>
      <c r="T14" s="209"/>
    </row>
    <row r="15" spans="1:20" s="7" customFormat="1" ht="15.75" customHeight="1" x14ac:dyDescent="0.2">
      <c r="A15" s="210"/>
      <c r="B15" s="210"/>
      <c r="C15" s="210"/>
      <c r="D15" s="210"/>
      <c r="E15" s="210"/>
      <c r="F15" s="210"/>
      <c r="G15" s="210"/>
      <c r="H15" s="210"/>
      <c r="I15" s="210"/>
      <c r="J15" s="210"/>
      <c r="K15" s="210"/>
      <c r="L15" s="210"/>
      <c r="M15" s="210"/>
      <c r="N15" s="210"/>
      <c r="O15" s="210"/>
      <c r="P15" s="210"/>
      <c r="Q15" s="210"/>
      <c r="R15" s="210"/>
      <c r="S15" s="210"/>
      <c r="T15" s="210"/>
    </row>
    <row r="16" spans="1:20" s="173" customFormat="1" ht="18.75" x14ac:dyDescent="0.3">
      <c r="A16" s="205" t="str">
        <f>'1. паспорт местоположение'!A15:C15</f>
        <v>«Установка приборов учета, класс напряжения 0,22 (0,4) кВ</v>
      </c>
      <c r="B16" s="205"/>
      <c r="C16" s="205"/>
      <c r="D16" s="205"/>
      <c r="E16" s="205"/>
      <c r="F16" s="205"/>
      <c r="G16" s="205"/>
      <c r="H16" s="205"/>
      <c r="I16" s="205"/>
      <c r="J16" s="205"/>
      <c r="K16" s="205"/>
      <c r="L16" s="205"/>
      <c r="M16" s="205"/>
      <c r="N16" s="205"/>
      <c r="O16" s="205"/>
      <c r="P16" s="205"/>
      <c r="Q16" s="205"/>
      <c r="R16" s="205"/>
      <c r="S16" s="205"/>
      <c r="T16" s="205"/>
    </row>
    <row r="17" spans="1:113" s="2" customFormat="1" ht="15" customHeight="1" x14ac:dyDescent="0.2">
      <c r="A17" s="209" t="s">
        <v>6</v>
      </c>
      <c r="B17" s="209"/>
      <c r="C17" s="209"/>
      <c r="D17" s="209"/>
      <c r="E17" s="209"/>
      <c r="F17" s="209"/>
      <c r="G17" s="209"/>
      <c r="H17" s="209"/>
      <c r="I17" s="209"/>
      <c r="J17" s="209"/>
      <c r="K17" s="209"/>
      <c r="L17" s="209"/>
      <c r="M17" s="209"/>
      <c r="N17" s="209"/>
      <c r="O17" s="209"/>
      <c r="P17" s="209"/>
      <c r="Q17" s="209"/>
      <c r="R17" s="209"/>
      <c r="S17" s="209"/>
      <c r="T17" s="209"/>
    </row>
    <row r="18" spans="1:113" s="2" customFormat="1" ht="15" customHeight="1" x14ac:dyDescent="0.2">
      <c r="A18" s="210"/>
      <c r="B18" s="210"/>
      <c r="C18" s="210"/>
      <c r="D18" s="210"/>
      <c r="E18" s="210"/>
      <c r="F18" s="210"/>
      <c r="G18" s="210"/>
      <c r="H18" s="210"/>
      <c r="I18" s="210"/>
      <c r="J18" s="210"/>
      <c r="K18" s="210"/>
      <c r="L18" s="210"/>
      <c r="M18" s="210"/>
      <c r="N18" s="210"/>
      <c r="O18" s="210"/>
      <c r="P18" s="210"/>
      <c r="Q18" s="210"/>
      <c r="R18" s="210"/>
      <c r="S18" s="210"/>
      <c r="T18" s="210"/>
    </row>
    <row r="19" spans="1:113" s="2" customFormat="1" ht="15" customHeight="1" x14ac:dyDescent="0.2">
      <c r="A19" s="205" t="s">
        <v>501</v>
      </c>
      <c r="B19" s="205"/>
      <c r="C19" s="205"/>
      <c r="D19" s="205"/>
      <c r="E19" s="205"/>
      <c r="F19" s="205"/>
      <c r="G19" s="205"/>
      <c r="H19" s="205"/>
      <c r="I19" s="205"/>
      <c r="J19" s="205"/>
      <c r="K19" s="205"/>
      <c r="L19" s="205"/>
      <c r="M19" s="205"/>
      <c r="N19" s="205"/>
      <c r="O19" s="205"/>
      <c r="P19" s="205"/>
      <c r="Q19" s="205"/>
      <c r="R19" s="205"/>
      <c r="S19" s="205"/>
      <c r="T19" s="205"/>
    </row>
    <row r="20" spans="1:113" s="40" customFormat="1" ht="21" customHeight="1" x14ac:dyDescent="0.25">
      <c r="A20" s="227"/>
      <c r="B20" s="227"/>
      <c r="C20" s="227"/>
      <c r="D20" s="227"/>
      <c r="E20" s="227"/>
      <c r="F20" s="227"/>
      <c r="G20" s="227"/>
      <c r="H20" s="227"/>
      <c r="I20" s="227"/>
      <c r="J20" s="227"/>
      <c r="K20" s="227"/>
      <c r="L20" s="227"/>
      <c r="M20" s="227"/>
      <c r="N20" s="227"/>
      <c r="O20" s="227"/>
      <c r="P20" s="227"/>
      <c r="Q20" s="227"/>
      <c r="R20" s="227"/>
      <c r="S20" s="227"/>
      <c r="T20" s="227"/>
    </row>
    <row r="21" spans="1:113" ht="46.5" customHeight="1" x14ac:dyDescent="0.25">
      <c r="A21" s="221" t="s">
        <v>5</v>
      </c>
      <c r="B21" s="214" t="s">
        <v>225</v>
      </c>
      <c r="C21" s="215"/>
      <c r="D21" s="218" t="s">
        <v>121</v>
      </c>
      <c r="E21" s="214" t="s">
        <v>530</v>
      </c>
      <c r="F21" s="215"/>
      <c r="G21" s="214" t="s">
        <v>275</v>
      </c>
      <c r="H21" s="215"/>
      <c r="I21" s="214" t="s">
        <v>120</v>
      </c>
      <c r="J21" s="215"/>
      <c r="K21" s="218" t="s">
        <v>119</v>
      </c>
      <c r="L21" s="214" t="s">
        <v>118</v>
      </c>
      <c r="M21" s="215"/>
      <c r="N21" s="214" t="s">
        <v>526</v>
      </c>
      <c r="O21" s="215"/>
      <c r="P21" s="218" t="s">
        <v>117</v>
      </c>
      <c r="Q21" s="224" t="s">
        <v>116</v>
      </c>
      <c r="R21" s="225"/>
      <c r="S21" s="224" t="s">
        <v>115</v>
      </c>
      <c r="T21" s="226"/>
    </row>
    <row r="22" spans="1:113" ht="204.75" customHeight="1" x14ac:dyDescent="0.25">
      <c r="A22" s="222"/>
      <c r="B22" s="216"/>
      <c r="C22" s="217"/>
      <c r="D22" s="220"/>
      <c r="E22" s="216"/>
      <c r="F22" s="217"/>
      <c r="G22" s="216"/>
      <c r="H22" s="217"/>
      <c r="I22" s="216"/>
      <c r="J22" s="217"/>
      <c r="K22" s="219"/>
      <c r="L22" s="216"/>
      <c r="M22" s="217"/>
      <c r="N22" s="216"/>
      <c r="O22" s="217"/>
      <c r="P22" s="219"/>
      <c r="Q22" s="82" t="s">
        <v>114</v>
      </c>
      <c r="R22" s="82" t="s">
        <v>500</v>
      </c>
      <c r="S22" s="82" t="s">
        <v>113</v>
      </c>
      <c r="T22" s="82" t="s">
        <v>112</v>
      </c>
    </row>
    <row r="23" spans="1:113" ht="51.75" customHeight="1" x14ac:dyDescent="0.25">
      <c r="A23" s="223"/>
      <c r="B23" s="82" t="s">
        <v>110</v>
      </c>
      <c r="C23" s="82" t="s">
        <v>111</v>
      </c>
      <c r="D23" s="219"/>
      <c r="E23" s="82" t="s">
        <v>110</v>
      </c>
      <c r="F23" s="82" t="s">
        <v>111</v>
      </c>
      <c r="G23" s="82" t="s">
        <v>110</v>
      </c>
      <c r="H23" s="82" t="s">
        <v>111</v>
      </c>
      <c r="I23" s="82" t="s">
        <v>110</v>
      </c>
      <c r="J23" s="82" t="s">
        <v>111</v>
      </c>
      <c r="K23" s="82" t="s">
        <v>110</v>
      </c>
      <c r="L23" s="82" t="s">
        <v>110</v>
      </c>
      <c r="M23" s="82" t="s">
        <v>111</v>
      </c>
      <c r="N23" s="82" t="s">
        <v>110</v>
      </c>
      <c r="O23" s="82" t="s">
        <v>111</v>
      </c>
      <c r="P23" s="83" t="s">
        <v>110</v>
      </c>
      <c r="Q23" s="82" t="s">
        <v>110</v>
      </c>
      <c r="R23" s="82" t="s">
        <v>110</v>
      </c>
      <c r="S23" s="82" t="s">
        <v>110</v>
      </c>
      <c r="T23" s="82" t="s">
        <v>110</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x14ac:dyDescent="0.25">
      <c r="A25" s="45">
        <v>1</v>
      </c>
      <c r="B25" s="187" t="s">
        <v>540</v>
      </c>
      <c r="C25" s="187" t="s">
        <v>540</v>
      </c>
      <c r="D25" s="187" t="s">
        <v>569</v>
      </c>
      <c r="E25" s="187" t="s">
        <v>555</v>
      </c>
      <c r="F25" s="187" t="s">
        <v>555</v>
      </c>
      <c r="G25" s="187" t="s">
        <v>555</v>
      </c>
      <c r="H25" s="187" t="s">
        <v>555</v>
      </c>
      <c r="I25" s="187" t="s">
        <v>540</v>
      </c>
      <c r="J25" s="188" t="s">
        <v>540</v>
      </c>
      <c r="K25" s="188" t="s">
        <v>540</v>
      </c>
      <c r="L25" s="188" t="s">
        <v>540</v>
      </c>
      <c r="M25" s="188" t="s">
        <v>540</v>
      </c>
      <c r="N25" s="188" t="s">
        <v>540</v>
      </c>
      <c r="O25" s="188" t="s">
        <v>540</v>
      </c>
      <c r="P25" s="185" t="s">
        <v>540</v>
      </c>
      <c r="Q25" s="185" t="s">
        <v>540</v>
      </c>
      <c r="R25" s="185" t="s">
        <v>540</v>
      </c>
      <c r="S25" s="185" t="s">
        <v>540</v>
      </c>
      <c r="T25" s="185" t="s">
        <v>540</v>
      </c>
    </row>
    <row r="26" spans="1:113" ht="3" customHeight="1" x14ac:dyDescent="0.25"/>
    <row r="27" spans="1:113" s="43" customFormat="1" ht="12.75" x14ac:dyDescent="0.2">
      <c r="B27" s="44"/>
      <c r="C27" s="44"/>
      <c r="K27" s="44"/>
    </row>
    <row r="28" spans="1:113" s="43" customFormat="1" x14ac:dyDescent="0.25">
      <c r="B28" s="39" t="s">
        <v>109</v>
      </c>
      <c r="C28" s="39"/>
      <c r="D28" s="39"/>
      <c r="E28" s="39"/>
      <c r="F28" s="39"/>
      <c r="G28" s="39"/>
      <c r="H28" s="39"/>
      <c r="I28" s="39"/>
      <c r="J28" s="39"/>
      <c r="K28" s="39"/>
      <c r="L28" s="39"/>
      <c r="M28" s="39"/>
      <c r="N28" s="39"/>
      <c r="O28" s="39"/>
      <c r="P28" s="39"/>
      <c r="Q28" s="39"/>
      <c r="R28" s="39"/>
    </row>
    <row r="29" spans="1:113" x14ac:dyDescent="0.25">
      <c r="B29" s="213" t="s">
        <v>536</v>
      </c>
      <c r="C29" s="213"/>
      <c r="D29" s="213"/>
      <c r="E29" s="213"/>
      <c r="F29" s="213"/>
      <c r="G29" s="213"/>
      <c r="H29" s="213"/>
      <c r="I29" s="213"/>
      <c r="J29" s="213"/>
      <c r="K29" s="213"/>
      <c r="L29" s="213"/>
      <c r="M29" s="213"/>
      <c r="N29" s="213"/>
      <c r="O29" s="213"/>
      <c r="P29" s="213"/>
      <c r="Q29" s="213"/>
      <c r="R29" s="213"/>
    </row>
    <row r="31" spans="1:113" x14ac:dyDescent="0.25">
      <c r="B31" s="41" t="s">
        <v>499</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108</v>
      </c>
      <c r="C32" s="41"/>
      <c r="D32" s="41"/>
      <c r="E32" s="41"/>
      <c r="H32" s="41"/>
      <c r="I32" s="41"/>
      <c r="J32" s="41"/>
      <c r="K32" s="41"/>
      <c r="L32" s="41"/>
      <c r="M32" s="41"/>
      <c r="N32" s="41"/>
      <c r="O32" s="41"/>
      <c r="P32" s="41"/>
      <c r="Q32" s="41"/>
      <c r="R32" s="41"/>
    </row>
    <row r="33" spans="2:113" x14ac:dyDescent="0.25">
      <c r="B33" s="41" t="s">
        <v>107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106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105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104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103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102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101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100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A28"/>
  <sheetViews>
    <sheetView view="pageBreakPreview" zoomScale="70" zoomScaleSheetLayoutView="70" workbookViewId="0">
      <selection activeCell="B25" sqref="B25:AA25"/>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0" t="s">
        <v>68</v>
      </c>
    </row>
    <row r="2" spans="1:27" s="7" customFormat="1" ht="18.75" customHeight="1" x14ac:dyDescent="0.3">
      <c r="E2" s="13"/>
      <c r="AA2" s="11" t="s">
        <v>10</v>
      </c>
    </row>
    <row r="3" spans="1:27" s="7" customFormat="1" ht="18.75" customHeight="1" x14ac:dyDescent="0.3">
      <c r="E3" s="13"/>
      <c r="AA3" s="11" t="s">
        <v>67</v>
      </c>
    </row>
    <row r="4" spans="1:27" s="7" customFormat="1" x14ac:dyDescent="0.2">
      <c r="E4" s="12"/>
    </row>
    <row r="5" spans="1:27" s="7" customFormat="1" x14ac:dyDescent="0.2">
      <c r="A5" s="196" t="s">
        <v>557</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row>
    <row r="6" spans="1:27" s="7" customFormat="1" x14ac:dyDescent="0.2">
      <c r="A6" s="136"/>
      <c r="B6" s="136"/>
      <c r="C6" s="136"/>
      <c r="D6" s="136"/>
      <c r="E6" s="136"/>
      <c r="F6" s="136"/>
      <c r="G6" s="136"/>
      <c r="H6" s="136"/>
      <c r="I6" s="136"/>
      <c r="J6" s="136"/>
      <c r="K6" s="136"/>
      <c r="L6" s="136"/>
      <c r="M6" s="136"/>
      <c r="N6" s="136"/>
      <c r="O6" s="136"/>
      <c r="P6" s="136"/>
      <c r="Q6" s="136"/>
      <c r="R6" s="136"/>
      <c r="S6" s="136"/>
      <c r="T6" s="136"/>
    </row>
    <row r="7" spans="1:27" s="7" customFormat="1" ht="18.75" x14ac:dyDescent="0.2">
      <c r="E7" s="204" t="s">
        <v>9</v>
      </c>
      <c r="F7" s="204"/>
      <c r="G7" s="204"/>
      <c r="H7" s="204"/>
      <c r="I7" s="204"/>
      <c r="J7" s="204"/>
      <c r="K7" s="204"/>
      <c r="L7" s="204"/>
      <c r="M7" s="204"/>
      <c r="N7" s="204"/>
      <c r="O7" s="204"/>
      <c r="P7" s="204"/>
      <c r="Q7" s="204"/>
      <c r="R7" s="204"/>
      <c r="S7" s="204"/>
      <c r="T7" s="204"/>
      <c r="U7" s="204"/>
      <c r="V7" s="204"/>
      <c r="W7" s="204"/>
      <c r="X7" s="204"/>
      <c r="Y7" s="204"/>
    </row>
    <row r="8" spans="1:27" s="7" customFormat="1" ht="18.75" x14ac:dyDescent="0.2">
      <c r="E8" s="10"/>
      <c r="F8" s="10"/>
      <c r="G8" s="10"/>
      <c r="H8" s="10"/>
      <c r="I8" s="10"/>
      <c r="J8" s="10"/>
      <c r="K8" s="10"/>
      <c r="L8" s="10"/>
      <c r="M8" s="10"/>
      <c r="N8" s="10"/>
      <c r="O8" s="10"/>
      <c r="P8" s="10"/>
      <c r="Q8" s="10"/>
      <c r="R8" s="10"/>
      <c r="S8" s="9"/>
      <c r="T8" s="9"/>
      <c r="U8" s="9"/>
      <c r="V8" s="9"/>
      <c r="W8" s="9"/>
    </row>
    <row r="9" spans="1:27" s="172" customFormat="1" ht="18.75" customHeight="1" x14ac:dyDescent="0.25">
      <c r="E9" s="205" t="str">
        <f>'1. паспорт местоположение'!A9</f>
        <v>Общество с ограниченной ответственностью «Центральная электросетевая компания» по Московской области</v>
      </c>
      <c r="F9" s="205"/>
      <c r="G9" s="205"/>
      <c r="H9" s="205"/>
      <c r="I9" s="205"/>
      <c r="J9" s="205"/>
      <c r="K9" s="205"/>
      <c r="L9" s="205"/>
      <c r="M9" s="205"/>
      <c r="N9" s="205"/>
      <c r="O9" s="205"/>
      <c r="P9" s="205"/>
      <c r="Q9" s="205"/>
      <c r="R9" s="205"/>
      <c r="S9" s="205"/>
      <c r="T9" s="205"/>
      <c r="U9" s="205"/>
      <c r="V9" s="205"/>
      <c r="W9" s="205"/>
      <c r="X9" s="205"/>
      <c r="Y9" s="205"/>
    </row>
    <row r="10" spans="1:27" s="7" customFormat="1" ht="18.75" customHeight="1" x14ac:dyDescent="0.2">
      <c r="E10" s="209" t="s">
        <v>8</v>
      </c>
      <c r="F10" s="209"/>
      <c r="G10" s="209"/>
      <c r="H10" s="209"/>
      <c r="I10" s="209"/>
      <c r="J10" s="209"/>
      <c r="K10" s="209"/>
      <c r="L10" s="209"/>
      <c r="M10" s="209"/>
      <c r="N10" s="209"/>
      <c r="O10" s="209"/>
      <c r="P10" s="209"/>
      <c r="Q10" s="209"/>
      <c r="R10" s="209"/>
      <c r="S10" s="209"/>
      <c r="T10" s="209"/>
      <c r="U10" s="209"/>
      <c r="V10" s="209"/>
      <c r="W10" s="209"/>
      <c r="X10" s="209"/>
      <c r="Y10" s="20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172" customFormat="1" ht="18.75" customHeight="1" x14ac:dyDescent="0.25">
      <c r="E12" s="205" t="str">
        <f>'1. паспорт местоположение'!A12</f>
        <v>O_N1</v>
      </c>
      <c r="F12" s="205"/>
      <c r="G12" s="205"/>
      <c r="H12" s="205"/>
      <c r="I12" s="205"/>
      <c r="J12" s="205"/>
      <c r="K12" s="205"/>
      <c r="L12" s="205"/>
      <c r="M12" s="205"/>
      <c r="N12" s="205"/>
      <c r="O12" s="205"/>
      <c r="P12" s="205"/>
      <c r="Q12" s="205"/>
      <c r="R12" s="205"/>
      <c r="S12" s="205"/>
      <c r="T12" s="205"/>
      <c r="U12" s="205"/>
      <c r="V12" s="205"/>
      <c r="W12" s="205"/>
      <c r="X12" s="205"/>
      <c r="Y12" s="205"/>
    </row>
    <row r="13" spans="1:27" s="7" customFormat="1" ht="18.75" customHeight="1" x14ac:dyDescent="0.2">
      <c r="E13" s="209" t="s">
        <v>7</v>
      </c>
      <c r="F13" s="209"/>
      <c r="G13" s="209"/>
      <c r="H13" s="209"/>
      <c r="I13" s="209"/>
      <c r="J13" s="209"/>
      <c r="K13" s="209"/>
      <c r="L13" s="209"/>
      <c r="M13" s="209"/>
      <c r="N13" s="209"/>
      <c r="O13" s="209"/>
      <c r="P13" s="209"/>
      <c r="Q13" s="209"/>
      <c r="R13" s="209"/>
      <c r="S13" s="209"/>
      <c r="T13" s="209"/>
      <c r="U13" s="209"/>
      <c r="V13" s="209"/>
      <c r="W13" s="209"/>
      <c r="X13" s="209"/>
      <c r="Y13" s="20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173" customFormat="1" ht="18.75" x14ac:dyDescent="0.3">
      <c r="E15" s="205" t="str">
        <f>'1. паспорт местоположение'!A15</f>
        <v>«Установка приборов учета, класс напряжения 0,22 (0,4) кВ</v>
      </c>
      <c r="F15" s="205"/>
      <c r="G15" s="205"/>
      <c r="H15" s="205"/>
      <c r="I15" s="205"/>
      <c r="J15" s="205"/>
      <c r="K15" s="205"/>
      <c r="L15" s="205"/>
      <c r="M15" s="205"/>
      <c r="N15" s="205"/>
      <c r="O15" s="205"/>
      <c r="P15" s="205"/>
      <c r="Q15" s="205"/>
      <c r="R15" s="205"/>
      <c r="S15" s="205"/>
      <c r="T15" s="205"/>
      <c r="U15" s="205"/>
      <c r="V15" s="205"/>
      <c r="W15" s="205"/>
      <c r="X15" s="205"/>
      <c r="Y15" s="205"/>
    </row>
    <row r="16" spans="1:27" s="2" customFormat="1" ht="15" customHeight="1" x14ac:dyDescent="0.2">
      <c r="E16" s="209" t="s">
        <v>6</v>
      </c>
      <c r="F16" s="209"/>
      <c r="G16" s="209"/>
      <c r="H16" s="209"/>
      <c r="I16" s="209"/>
      <c r="J16" s="209"/>
      <c r="K16" s="209"/>
      <c r="L16" s="209"/>
      <c r="M16" s="209"/>
      <c r="N16" s="209"/>
      <c r="O16" s="209"/>
      <c r="P16" s="209"/>
      <c r="Q16" s="209"/>
      <c r="R16" s="209"/>
      <c r="S16" s="209"/>
      <c r="T16" s="209"/>
      <c r="U16" s="209"/>
      <c r="V16" s="209"/>
      <c r="W16" s="209"/>
      <c r="X16" s="209"/>
      <c r="Y16" s="2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05"/>
      <c r="F18" s="205"/>
      <c r="G18" s="205"/>
      <c r="H18" s="205"/>
      <c r="I18" s="205"/>
      <c r="J18" s="205"/>
      <c r="K18" s="205"/>
      <c r="L18" s="205"/>
      <c r="M18" s="205"/>
      <c r="N18" s="205"/>
      <c r="O18" s="205"/>
      <c r="P18" s="205"/>
      <c r="Q18" s="205"/>
      <c r="R18" s="205"/>
      <c r="S18" s="205"/>
      <c r="T18" s="205"/>
      <c r="U18" s="205"/>
      <c r="V18" s="205"/>
      <c r="W18" s="205"/>
      <c r="X18" s="205"/>
      <c r="Y18" s="205"/>
    </row>
    <row r="19" spans="1:27" ht="25.5" customHeight="1" x14ac:dyDescent="0.25">
      <c r="A19" s="205" t="s">
        <v>503</v>
      </c>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205"/>
    </row>
    <row r="20" spans="1:27" s="40" customFormat="1" ht="21" customHeight="1" x14ac:dyDescent="0.25"/>
    <row r="21" spans="1:27" ht="15.75" customHeight="1" x14ac:dyDescent="0.25">
      <c r="A21" s="218" t="s">
        <v>5</v>
      </c>
      <c r="B21" s="214" t="s">
        <v>510</v>
      </c>
      <c r="C21" s="215"/>
      <c r="D21" s="214" t="s">
        <v>512</v>
      </c>
      <c r="E21" s="215"/>
      <c r="F21" s="224" t="s">
        <v>93</v>
      </c>
      <c r="G21" s="226"/>
      <c r="H21" s="226"/>
      <c r="I21" s="225"/>
      <c r="J21" s="218" t="s">
        <v>513</v>
      </c>
      <c r="K21" s="214" t="s">
        <v>514</v>
      </c>
      <c r="L21" s="215"/>
      <c r="M21" s="214" t="s">
        <v>515</v>
      </c>
      <c r="N21" s="215"/>
      <c r="O21" s="214" t="s">
        <v>502</v>
      </c>
      <c r="P21" s="215"/>
      <c r="Q21" s="214" t="s">
        <v>126</v>
      </c>
      <c r="R21" s="215"/>
      <c r="S21" s="218" t="s">
        <v>125</v>
      </c>
      <c r="T21" s="218" t="s">
        <v>516</v>
      </c>
      <c r="U21" s="218" t="s">
        <v>511</v>
      </c>
      <c r="V21" s="214" t="s">
        <v>124</v>
      </c>
      <c r="W21" s="215"/>
      <c r="X21" s="224" t="s">
        <v>116</v>
      </c>
      <c r="Y21" s="226"/>
      <c r="Z21" s="224" t="s">
        <v>115</v>
      </c>
      <c r="AA21" s="226"/>
    </row>
    <row r="22" spans="1:27" ht="163.5" customHeight="1" x14ac:dyDescent="0.25">
      <c r="A22" s="220"/>
      <c r="B22" s="216"/>
      <c r="C22" s="217"/>
      <c r="D22" s="216"/>
      <c r="E22" s="217"/>
      <c r="F22" s="224" t="s">
        <v>123</v>
      </c>
      <c r="G22" s="225"/>
      <c r="H22" s="224" t="s">
        <v>122</v>
      </c>
      <c r="I22" s="225"/>
      <c r="J22" s="219"/>
      <c r="K22" s="216"/>
      <c r="L22" s="217"/>
      <c r="M22" s="216"/>
      <c r="N22" s="217"/>
      <c r="O22" s="216"/>
      <c r="P22" s="217"/>
      <c r="Q22" s="216"/>
      <c r="R22" s="217"/>
      <c r="S22" s="219"/>
      <c r="T22" s="219"/>
      <c r="U22" s="219"/>
      <c r="V22" s="216"/>
      <c r="W22" s="217"/>
      <c r="X22" s="82" t="s">
        <v>114</v>
      </c>
      <c r="Y22" s="82" t="s">
        <v>500</v>
      </c>
      <c r="Z22" s="82" t="s">
        <v>113</v>
      </c>
      <c r="AA22" s="82" t="s">
        <v>112</v>
      </c>
    </row>
    <row r="23" spans="1:27" ht="60" customHeight="1" x14ac:dyDescent="0.25">
      <c r="A23" s="219"/>
      <c r="B23" s="83" t="s">
        <v>110</v>
      </c>
      <c r="C23" s="83" t="s">
        <v>111</v>
      </c>
      <c r="D23" s="83" t="s">
        <v>110</v>
      </c>
      <c r="E23" s="83" t="s">
        <v>111</v>
      </c>
      <c r="F23" s="83" t="s">
        <v>110</v>
      </c>
      <c r="G23" s="83" t="s">
        <v>111</v>
      </c>
      <c r="H23" s="83" t="s">
        <v>110</v>
      </c>
      <c r="I23" s="83" t="s">
        <v>111</v>
      </c>
      <c r="J23" s="83" t="s">
        <v>110</v>
      </c>
      <c r="K23" s="83" t="s">
        <v>110</v>
      </c>
      <c r="L23" s="83" t="s">
        <v>111</v>
      </c>
      <c r="M23" s="83" t="s">
        <v>110</v>
      </c>
      <c r="N23" s="83" t="s">
        <v>111</v>
      </c>
      <c r="O23" s="83" t="s">
        <v>110</v>
      </c>
      <c r="P23" s="83" t="s">
        <v>111</v>
      </c>
      <c r="Q23" s="83" t="s">
        <v>110</v>
      </c>
      <c r="R23" s="83" t="s">
        <v>111</v>
      </c>
      <c r="S23" s="83" t="s">
        <v>110</v>
      </c>
      <c r="T23" s="83" t="s">
        <v>110</v>
      </c>
      <c r="U23" s="83" t="s">
        <v>110</v>
      </c>
      <c r="V23" s="83" t="s">
        <v>110</v>
      </c>
      <c r="W23" s="83" t="s">
        <v>111</v>
      </c>
      <c r="X23" s="83" t="s">
        <v>110</v>
      </c>
      <c r="Y23" s="83" t="s">
        <v>110</v>
      </c>
      <c r="Z23" s="82" t="s">
        <v>110</v>
      </c>
      <c r="AA23" s="82" t="s">
        <v>110</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s="174" customFormat="1" ht="67.5" customHeight="1" x14ac:dyDescent="0.25">
      <c r="A25" s="189">
        <v>1</v>
      </c>
      <c r="B25" s="190" t="s">
        <v>540</v>
      </c>
      <c r="C25" s="190" t="s">
        <v>540</v>
      </c>
      <c r="D25" s="190" t="s">
        <v>540</v>
      </c>
      <c r="E25" s="190" t="s">
        <v>540</v>
      </c>
      <c r="F25" s="190" t="s">
        <v>540</v>
      </c>
      <c r="G25" s="190" t="s">
        <v>540</v>
      </c>
      <c r="H25" s="190" t="s">
        <v>540</v>
      </c>
      <c r="I25" s="190" t="s">
        <v>540</v>
      </c>
      <c r="J25" s="190" t="s">
        <v>540</v>
      </c>
      <c r="K25" s="190" t="s">
        <v>540</v>
      </c>
      <c r="L25" s="190" t="s">
        <v>540</v>
      </c>
      <c r="M25" s="190" t="s">
        <v>540</v>
      </c>
      <c r="N25" s="190" t="s">
        <v>540</v>
      </c>
      <c r="O25" s="190" t="s">
        <v>540</v>
      </c>
      <c r="P25" s="190" t="s">
        <v>540</v>
      </c>
      <c r="Q25" s="190" t="s">
        <v>540</v>
      </c>
      <c r="R25" s="190" t="s">
        <v>540</v>
      </c>
      <c r="S25" s="190" t="s">
        <v>540</v>
      </c>
      <c r="T25" s="190" t="s">
        <v>540</v>
      </c>
      <c r="U25" s="190" t="s">
        <v>540</v>
      </c>
      <c r="V25" s="190" t="s">
        <v>540</v>
      </c>
      <c r="W25" s="190" t="s">
        <v>540</v>
      </c>
      <c r="X25" s="190" t="s">
        <v>540</v>
      </c>
      <c r="Y25" s="190" t="s">
        <v>540</v>
      </c>
      <c r="Z25" s="190" t="s">
        <v>540</v>
      </c>
      <c r="AA25" s="190" t="s">
        <v>540</v>
      </c>
    </row>
    <row r="26" spans="1:27" ht="42.75" customHeight="1" x14ac:dyDescent="0.25">
      <c r="X26" s="84"/>
      <c r="Y26" s="85"/>
    </row>
    <row r="27" spans="1:27" s="43" customFormat="1" ht="12.75" x14ac:dyDescent="0.2">
      <c r="A27" s="44"/>
      <c r="B27" s="44"/>
      <c r="C27" s="44"/>
      <c r="E27" s="44"/>
    </row>
    <row r="28" spans="1:27" s="43" customFormat="1" ht="12.75" x14ac:dyDescent="0.2">
      <c r="A28" s="44"/>
      <c r="B28" s="44"/>
      <c r="C28" s="4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25" zoomScale="80" zoomScaleNormal="8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30" t="s">
        <v>68</v>
      </c>
    </row>
    <row r="2" spans="1:29" s="7" customFormat="1" ht="18.75" customHeight="1" x14ac:dyDescent="0.3">
      <c r="A2" s="13"/>
      <c r="C2" s="11" t="s">
        <v>10</v>
      </c>
    </row>
    <row r="3" spans="1:29" s="7" customFormat="1" ht="18.75" x14ac:dyDescent="0.3">
      <c r="A3" s="12"/>
      <c r="C3" s="11" t="s">
        <v>67</v>
      </c>
    </row>
    <row r="4" spans="1:29" s="7" customFormat="1" ht="18.75" x14ac:dyDescent="0.3">
      <c r="A4" s="12"/>
      <c r="C4" s="11"/>
    </row>
    <row r="5" spans="1:29" s="7" customFormat="1" ht="15.75" x14ac:dyDescent="0.2">
      <c r="A5" s="196" t="s">
        <v>557</v>
      </c>
      <c r="B5" s="196"/>
      <c r="C5" s="196"/>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row>
    <row r="6" spans="1:29" s="7" customFormat="1" ht="18.75" x14ac:dyDescent="0.3">
      <c r="A6" s="12"/>
      <c r="G6" s="11"/>
    </row>
    <row r="7" spans="1:29" s="7" customFormat="1" ht="18.75" x14ac:dyDescent="0.2">
      <c r="A7" s="204" t="s">
        <v>9</v>
      </c>
      <c r="B7" s="204"/>
      <c r="C7" s="204"/>
      <c r="D7" s="9"/>
      <c r="E7" s="9"/>
      <c r="F7" s="9"/>
      <c r="G7" s="9"/>
      <c r="H7" s="9"/>
      <c r="I7" s="9"/>
      <c r="J7" s="9"/>
      <c r="K7" s="9"/>
      <c r="L7" s="9"/>
      <c r="M7" s="9"/>
      <c r="N7" s="9"/>
      <c r="O7" s="9"/>
      <c r="P7" s="9"/>
      <c r="Q7" s="9"/>
      <c r="R7" s="9"/>
      <c r="S7" s="9"/>
      <c r="T7" s="9"/>
      <c r="U7" s="9"/>
    </row>
    <row r="8" spans="1:29" s="7" customFormat="1" ht="18.75" x14ac:dyDescent="0.2">
      <c r="A8" s="204"/>
      <c r="B8" s="204"/>
      <c r="C8" s="204"/>
      <c r="D8" s="10"/>
      <c r="E8" s="10"/>
      <c r="F8" s="10"/>
      <c r="G8" s="10"/>
      <c r="H8" s="9"/>
      <c r="I8" s="9"/>
      <c r="J8" s="9"/>
      <c r="K8" s="9"/>
      <c r="L8" s="9"/>
      <c r="M8" s="9"/>
      <c r="N8" s="9"/>
      <c r="O8" s="9"/>
      <c r="P8" s="9"/>
      <c r="Q8" s="9"/>
      <c r="R8" s="9"/>
      <c r="S8" s="9"/>
      <c r="T8" s="9"/>
      <c r="U8" s="9"/>
    </row>
    <row r="9" spans="1:29"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5"/>
      <c r="E9" s="5"/>
      <c r="F9" s="5"/>
      <c r="G9" s="5"/>
      <c r="H9" s="9"/>
      <c r="I9" s="9"/>
      <c r="J9" s="9"/>
      <c r="K9" s="9"/>
      <c r="L9" s="9"/>
      <c r="M9" s="9"/>
      <c r="N9" s="9"/>
      <c r="O9" s="9"/>
      <c r="P9" s="9"/>
      <c r="Q9" s="9"/>
      <c r="R9" s="9"/>
      <c r="S9" s="9"/>
      <c r="T9" s="9"/>
      <c r="U9" s="9"/>
    </row>
    <row r="10" spans="1:29" s="7" customFormat="1" ht="18.75" x14ac:dyDescent="0.2">
      <c r="A10" s="209" t="s">
        <v>8</v>
      </c>
      <c r="B10" s="209"/>
      <c r="C10" s="209"/>
      <c r="D10" s="4"/>
      <c r="E10" s="4"/>
      <c r="F10" s="4"/>
      <c r="G10" s="4"/>
      <c r="H10" s="9"/>
      <c r="I10" s="9"/>
      <c r="J10" s="9"/>
      <c r="K10" s="9"/>
      <c r="L10" s="9"/>
      <c r="M10" s="9"/>
      <c r="N10" s="9"/>
      <c r="O10" s="9"/>
      <c r="P10" s="9"/>
      <c r="Q10" s="9"/>
      <c r="R10" s="9"/>
      <c r="S10" s="9"/>
      <c r="T10" s="9"/>
      <c r="U10" s="9"/>
    </row>
    <row r="11" spans="1:29" s="7" customFormat="1" ht="18.75" x14ac:dyDescent="0.2">
      <c r="A11" s="204"/>
      <c r="B11" s="204"/>
      <c r="C11" s="204"/>
      <c r="D11" s="10"/>
      <c r="E11" s="10"/>
      <c r="F11" s="10"/>
      <c r="G11" s="10"/>
      <c r="H11" s="9"/>
      <c r="I11" s="9"/>
      <c r="J11" s="9"/>
      <c r="K11" s="9"/>
      <c r="L11" s="9"/>
      <c r="M11" s="9"/>
      <c r="N11" s="9"/>
      <c r="O11" s="9"/>
      <c r="P11" s="9"/>
      <c r="Q11" s="9"/>
      <c r="R11" s="9"/>
      <c r="S11" s="9"/>
      <c r="T11" s="9"/>
      <c r="U11" s="9"/>
    </row>
    <row r="12" spans="1:29" s="172" customFormat="1" ht="18.75" x14ac:dyDescent="0.25">
      <c r="A12" s="205" t="str">
        <f>'1. паспорт местоположение'!A12:C12</f>
        <v>O_N1</v>
      </c>
      <c r="B12" s="205"/>
      <c r="C12" s="205"/>
      <c r="D12" s="5"/>
      <c r="E12" s="5"/>
      <c r="F12" s="5"/>
      <c r="G12" s="5"/>
      <c r="H12" s="9"/>
      <c r="I12" s="9"/>
      <c r="J12" s="9"/>
      <c r="K12" s="9"/>
      <c r="L12" s="9"/>
      <c r="M12" s="9"/>
      <c r="N12" s="9"/>
      <c r="O12" s="9"/>
      <c r="P12" s="9"/>
      <c r="Q12" s="9"/>
      <c r="R12" s="9"/>
      <c r="S12" s="9"/>
      <c r="T12" s="9"/>
      <c r="U12" s="9"/>
    </row>
    <row r="13" spans="1:29" s="7" customFormat="1" ht="18.75" x14ac:dyDescent="0.2">
      <c r="A13" s="209" t="s">
        <v>7</v>
      </c>
      <c r="B13" s="209"/>
      <c r="C13" s="209"/>
      <c r="D13" s="4"/>
      <c r="E13" s="4"/>
      <c r="F13" s="4"/>
      <c r="G13" s="4"/>
      <c r="H13" s="9"/>
      <c r="I13" s="9"/>
      <c r="J13" s="9"/>
      <c r="K13" s="9"/>
      <c r="L13" s="9"/>
      <c r="M13" s="9"/>
      <c r="N13" s="9"/>
      <c r="O13" s="9"/>
      <c r="P13" s="9"/>
      <c r="Q13" s="9"/>
      <c r="R13" s="9"/>
      <c r="S13" s="9"/>
      <c r="T13" s="9"/>
      <c r="U13" s="9"/>
    </row>
    <row r="14" spans="1:29" s="7" customFormat="1" ht="15.75" customHeight="1" x14ac:dyDescent="0.2">
      <c r="A14" s="210"/>
      <c r="B14" s="210"/>
      <c r="C14" s="210"/>
      <c r="D14" s="3"/>
      <c r="E14" s="3"/>
      <c r="F14" s="3"/>
      <c r="G14" s="3"/>
      <c r="H14" s="3"/>
      <c r="I14" s="3"/>
      <c r="J14" s="3"/>
      <c r="K14" s="3"/>
      <c r="L14" s="3"/>
      <c r="M14" s="3"/>
      <c r="N14" s="3"/>
      <c r="O14" s="3"/>
      <c r="P14" s="3"/>
      <c r="Q14" s="3"/>
      <c r="R14" s="3"/>
      <c r="S14" s="3"/>
      <c r="T14" s="3"/>
      <c r="U14" s="3"/>
    </row>
    <row r="15" spans="1:29" s="173" customFormat="1" ht="38.25" customHeight="1" x14ac:dyDescent="0.3">
      <c r="A15" s="211" t="str">
        <f>'1. паспорт местоположение'!A15:C15</f>
        <v>«Установка приборов учета, класс напряжения 0,22 (0,4) кВ</v>
      </c>
      <c r="B15" s="211"/>
      <c r="C15" s="211"/>
      <c r="D15" s="5"/>
      <c r="E15" s="5"/>
      <c r="F15" s="5"/>
      <c r="G15" s="5"/>
      <c r="H15" s="5"/>
      <c r="I15" s="5"/>
      <c r="J15" s="5"/>
      <c r="K15" s="5"/>
      <c r="L15" s="5"/>
      <c r="M15" s="5"/>
      <c r="N15" s="5"/>
      <c r="O15" s="5"/>
      <c r="P15" s="5"/>
      <c r="Q15" s="5"/>
      <c r="R15" s="5"/>
      <c r="S15" s="5"/>
      <c r="T15" s="5"/>
      <c r="U15" s="5"/>
    </row>
    <row r="16" spans="1:29" s="2" customFormat="1" ht="15" customHeight="1" x14ac:dyDescent="0.2">
      <c r="A16" s="209" t="s">
        <v>6</v>
      </c>
      <c r="B16" s="209"/>
      <c r="C16" s="209"/>
      <c r="D16" s="4"/>
      <c r="E16" s="4"/>
      <c r="F16" s="4"/>
      <c r="G16" s="4"/>
      <c r="H16" s="4"/>
      <c r="I16" s="4"/>
      <c r="J16" s="4"/>
      <c r="K16" s="4"/>
      <c r="L16" s="4"/>
      <c r="M16" s="4"/>
      <c r="N16" s="4"/>
      <c r="O16" s="4"/>
      <c r="P16" s="4"/>
      <c r="Q16" s="4"/>
      <c r="R16" s="4"/>
      <c r="S16" s="4"/>
      <c r="T16" s="4"/>
      <c r="U16" s="4"/>
    </row>
    <row r="17" spans="1:21" s="2" customFormat="1" ht="15" customHeight="1" x14ac:dyDescent="0.2">
      <c r="A17" s="210"/>
      <c r="B17" s="210"/>
      <c r="C17" s="210"/>
      <c r="D17" s="3"/>
      <c r="E17" s="3"/>
      <c r="F17" s="3"/>
      <c r="G17" s="3"/>
      <c r="H17" s="3"/>
      <c r="I17" s="3"/>
      <c r="J17" s="3"/>
      <c r="K17" s="3"/>
      <c r="L17" s="3"/>
      <c r="M17" s="3"/>
      <c r="N17" s="3"/>
      <c r="O17" s="3"/>
      <c r="P17" s="3"/>
      <c r="Q17" s="3"/>
      <c r="R17" s="3"/>
    </row>
    <row r="18" spans="1:21" s="2" customFormat="1" ht="27.75" customHeight="1" x14ac:dyDescent="0.2">
      <c r="A18" s="211" t="s">
        <v>495</v>
      </c>
      <c r="B18" s="211"/>
      <c r="C18" s="21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9" t="s">
        <v>66</v>
      </c>
      <c r="C20" s="28" t="s">
        <v>65</v>
      </c>
      <c r="D20" s="4"/>
      <c r="E20" s="4"/>
      <c r="F20" s="4"/>
      <c r="G20" s="4"/>
      <c r="H20" s="3"/>
      <c r="I20" s="3"/>
      <c r="J20" s="3"/>
      <c r="K20" s="3"/>
      <c r="L20" s="3"/>
      <c r="M20" s="3"/>
      <c r="N20" s="3"/>
      <c r="O20" s="3"/>
      <c r="P20" s="3"/>
      <c r="Q20" s="3"/>
      <c r="R20" s="3"/>
    </row>
    <row r="21" spans="1:21" s="2" customFormat="1" ht="16.5" customHeight="1" x14ac:dyDescent="0.2">
      <c r="A21" s="28">
        <v>1</v>
      </c>
      <c r="B21" s="29">
        <v>2</v>
      </c>
      <c r="C21" s="28">
        <v>3</v>
      </c>
      <c r="D21" s="4"/>
      <c r="E21" s="4"/>
      <c r="F21" s="4"/>
      <c r="G21" s="4"/>
      <c r="H21" s="3"/>
      <c r="I21" s="3"/>
      <c r="J21" s="3"/>
      <c r="K21" s="3"/>
      <c r="L21" s="3"/>
      <c r="M21" s="3"/>
      <c r="N21" s="3"/>
      <c r="O21" s="3"/>
      <c r="P21" s="3"/>
      <c r="Q21" s="3"/>
      <c r="R21" s="3"/>
    </row>
    <row r="22" spans="1:21" s="2" customFormat="1" ht="99" customHeight="1" x14ac:dyDescent="0.2">
      <c r="A22" s="20" t="s">
        <v>64</v>
      </c>
      <c r="B22" s="24" t="s">
        <v>508</v>
      </c>
      <c r="C22" s="23" t="str">
        <f>'1. паспорт местоположение'!C23</f>
        <v>исполнение требований действующего законодательства по АСКУЭ</v>
      </c>
      <c r="D22" s="4"/>
      <c r="E22" s="4"/>
      <c r="F22" s="3"/>
      <c r="G22" s="3"/>
      <c r="H22" s="3"/>
      <c r="I22" s="3"/>
      <c r="J22" s="3"/>
      <c r="K22" s="3"/>
      <c r="L22" s="3"/>
      <c r="M22" s="3"/>
      <c r="N22" s="3"/>
      <c r="O22" s="3"/>
      <c r="P22" s="3"/>
    </row>
    <row r="23" spans="1:21" ht="219" customHeight="1" x14ac:dyDescent="0.25">
      <c r="A23" s="20" t="s">
        <v>63</v>
      </c>
      <c r="B23" s="22" t="s">
        <v>60</v>
      </c>
      <c r="C23" s="157" t="s">
        <v>549</v>
      </c>
    </row>
    <row r="24" spans="1:21" ht="111" customHeight="1" x14ac:dyDescent="0.25">
      <c r="A24" s="20" t="s">
        <v>62</v>
      </c>
      <c r="B24" s="22" t="s">
        <v>528</v>
      </c>
      <c r="C24" s="157" t="str">
        <f>'1. паспорт местоположение'!C40</f>
        <v>1. Необходимо выполнить замену счетчиков:
1.1 Меркурий 230 ART-01 – 1 шт.
1.2. Меркурий 230 ART-02 – 4 шт.
1.3. Меркурий 231АТ-01 – 1 шт.
1.4. Меркурий 236 ART-01 -78 шт.
1.5. Меркурий 236 ART-02 – 16 шт. 
2. Замену счетчиков производить на:
2.1. Матрица AD13A.2(I)-BLRs-Z-R2r-TW (2-5-1) - 100 шт.
2.2. Матрица RTR 8A.LG-2-1 | Маршрутизатор на 2-секции, PLC (FSK/S-FSK/OFDM), Ethernet, GPRS, USB, RS-485 – 2шт.
2.3. Шкафы наружной установки напольные (1700/1000, IP54, замок, смотровое окно, влагозащищенные) – 20 шт.</v>
      </c>
    </row>
    <row r="25" spans="1:21" ht="39.75" customHeight="1" x14ac:dyDescent="0.25">
      <c r="A25" s="20" t="s">
        <v>61</v>
      </c>
      <c r="B25" s="22" t="s">
        <v>529</v>
      </c>
      <c r="C25" s="175">
        <f>'1. паспорт местоположение'!C48</f>
        <v>9.5705029600000007</v>
      </c>
    </row>
    <row r="26" spans="1:21" ht="42.75" customHeight="1" x14ac:dyDescent="0.25">
      <c r="A26" s="20" t="s">
        <v>59</v>
      </c>
      <c r="B26" s="22" t="s">
        <v>233</v>
      </c>
      <c r="C26" s="157" t="s">
        <v>550</v>
      </c>
    </row>
    <row r="27" spans="1:21" ht="97.5" customHeight="1" x14ac:dyDescent="0.25">
      <c r="A27" s="20" t="s">
        <v>58</v>
      </c>
      <c r="B27" s="22" t="s">
        <v>509</v>
      </c>
      <c r="C27" s="157" t="str">
        <f>C22</f>
        <v>исполнение требований действующего законодательства по АСКУЭ</v>
      </c>
    </row>
    <row r="28" spans="1:21" ht="42.75" customHeight="1" x14ac:dyDescent="0.25">
      <c r="A28" s="20" t="s">
        <v>56</v>
      </c>
      <c r="B28" s="22" t="s">
        <v>57</v>
      </c>
      <c r="C28" s="164">
        <v>2025</v>
      </c>
    </row>
    <row r="29" spans="1:21" ht="42.75" customHeight="1" x14ac:dyDescent="0.25">
      <c r="A29" s="20" t="s">
        <v>54</v>
      </c>
      <c r="B29" s="21" t="s">
        <v>55</v>
      </c>
      <c r="C29" s="164">
        <v>2025</v>
      </c>
    </row>
    <row r="30" spans="1:21" ht="42.75" customHeight="1" x14ac:dyDescent="0.25">
      <c r="A30" s="20" t="s">
        <v>72</v>
      </c>
      <c r="B30" s="21" t="s">
        <v>53</v>
      </c>
      <c r="C30" s="164"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7"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68</v>
      </c>
    </row>
    <row r="2" spans="1:28" ht="18.75" x14ac:dyDescent="0.3">
      <c r="Z2" s="11" t="s">
        <v>10</v>
      </c>
    </row>
    <row r="3" spans="1:28" ht="18.75" x14ac:dyDescent="0.3">
      <c r="Z3" s="11" t="s">
        <v>67</v>
      </c>
    </row>
    <row r="4" spans="1:28" ht="18.75" customHeight="1" x14ac:dyDescent="0.25">
      <c r="A4" s="196" t="s">
        <v>557</v>
      </c>
      <c r="B4" s="196"/>
      <c r="C4" s="196"/>
      <c r="D4" s="196"/>
      <c r="E4" s="196"/>
      <c r="F4" s="196"/>
      <c r="G4" s="196"/>
      <c r="H4" s="196"/>
      <c r="I4" s="196"/>
      <c r="J4" s="196"/>
      <c r="K4" s="196"/>
      <c r="L4" s="196"/>
      <c r="M4" s="196"/>
      <c r="N4" s="196"/>
      <c r="O4" s="196"/>
      <c r="P4" s="196"/>
      <c r="Q4" s="196"/>
      <c r="R4" s="196"/>
      <c r="S4" s="196"/>
      <c r="T4" s="196"/>
      <c r="U4" s="196"/>
      <c r="V4" s="196"/>
      <c r="W4" s="196"/>
      <c r="X4" s="196"/>
      <c r="Y4" s="196"/>
      <c r="Z4" s="196"/>
    </row>
    <row r="6" spans="1:28" ht="18.75" x14ac:dyDescent="0.25">
      <c r="A6" s="204" t="s">
        <v>9</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9"/>
      <c r="AB6" s="9"/>
    </row>
    <row r="7" spans="1:28" ht="18.75" x14ac:dyDescent="0.25">
      <c r="A7" s="204"/>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9"/>
      <c r="AB7" s="9"/>
    </row>
    <row r="8" spans="1:28" s="176" customFormat="1" ht="18.75" x14ac:dyDescent="0.3">
      <c r="A8" s="205" t="str">
        <f>'1. паспорт местоположение'!A9:C9</f>
        <v>Общество с ограниченной ответственностью «Центральная электросетевая компания» по Московской области</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5"/>
      <c r="AB8" s="5"/>
    </row>
    <row r="9" spans="1:28" ht="15.75" x14ac:dyDescent="0.25">
      <c r="A9" s="209" t="s">
        <v>8</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4"/>
      <c r="AB9" s="4"/>
    </row>
    <row r="10" spans="1:28" ht="18.75" x14ac:dyDescent="0.25">
      <c r="A10" s="204"/>
      <c r="B10" s="204"/>
      <c r="C10" s="204"/>
      <c r="D10" s="204"/>
      <c r="E10" s="204"/>
      <c r="F10" s="204"/>
      <c r="G10" s="204"/>
      <c r="H10" s="204"/>
      <c r="I10" s="204"/>
      <c r="J10" s="204"/>
      <c r="K10" s="204"/>
      <c r="L10" s="204"/>
      <c r="M10" s="204"/>
      <c r="N10" s="204"/>
      <c r="O10" s="204"/>
      <c r="P10" s="204"/>
      <c r="Q10" s="204"/>
      <c r="R10" s="204"/>
      <c r="S10" s="204"/>
      <c r="T10" s="204"/>
      <c r="U10" s="204"/>
      <c r="V10" s="204"/>
      <c r="W10" s="204"/>
      <c r="X10" s="204"/>
      <c r="Y10" s="204"/>
      <c r="Z10" s="204"/>
      <c r="AA10" s="9"/>
      <c r="AB10" s="9"/>
    </row>
    <row r="11" spans="1:28" s="176" customFormat="1" ht="18.75" x14ac:dyDescent="0.3">
      <c r="A11" s="205" t="str">
        <f>'1. паспорт местоположение'!A12:C12</f>
        <v>O_N1</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5"/>
      <c r="AB11" s="5"/>
    </row>
    <row r="12" spans="1:28" ht="15.75" x14ac:dyDescent="0.25">
      <c r="A12" s="209" t="s">
        <v>7</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4"/>
      <c r="AB12" s="4"/>
    </row>
    <row r="13" spans="1:28" ht="18.75" x14ac:dyDescent="0.25">
      <c r="A13" s="210"/>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8"/>
      <c r="AB13" s="8"/>
    </row>
    <row r="14" spans="1:28" s="176" customFormat="1" ht="18.75" x14ac:dyDescent="0.3">
      <c r="A14" s="205" t="str">
        <f>'1. паспорт местоположение'!A15:C15</f>
        <v>«Установка приборов учета, класс напряжения 0,22 (0,4) кВ</v>
      </c>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205"/>
      <c r="AA14" s="5"/>
      <c r="AB14" s="5"/>
    </row>
    <row r="15" spans="1:28" ht="15.75" x14ac:dyDescent="0.25">
      <c r="A15" s="209" t="s">
        <v>6</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4"/>
      <c r="AB15" s="4"/>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4"/>
      <c r="AB16" s="14"/>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4"/>
      <c r="AB17" s="14"/>
    </row>
    <row r="18" spans="1:28"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4"/>
      <c r="AB18" s="14"/>
    </row>
    <row r="19" spans="1:2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4"/>
      <c r="AB19" s="14"/>
    </row>
    <row r="20" spans="1:2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4"/>
      <c r="AB20" s="14"/>
    </row>
    <row r="21" spans="1:28" x14ac:dyDescent="0.25">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4"/>
      <c r="AB21" s="14"/>
    </row>
    <row r="22" spans="1:28" x14ac:dyDescent="0.25">
      <c r="A22" s="229" t="s">
        <v>527</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38"/>
      <c r="AB22" s="138"/>
    </row>
    <row r="23" spans="1:28" ht="32.25" customHeight="1" x14ac:dyDescent="0.25">
      <c r="A23" s="231" t="s">
        <v>384</v>
      </c>
      <c r="B23" s="232"/>
      <c r="C23" s="232"/>
      <c r="D23" s="232"/>
      <c r="E23" s="232"/>
      <c r="F23" s="232"/>
      <c r="G23" s="232"/>
      <c r="H23" s="232"/>
      <c r="I23" s="232"/>
      <c r="J23" s="232"/>
      <c r="K23" s="232"/>
      <c r="L23" s="233"/>
      <c r="M23" s="230" t="s">
        <v>385</v>
      </c>
      <c r="N23" s="230"/>
      <c r="O23" s="230"/>
      <c r="P23" s="230"/>
      <c r="Q23" s="230"/>
      <c r="R23" s="230"/>
      <c r="S23" s="230"/>
      <c r="T23" s="230"/>
      <c r="U23" s="230"/>
      <c r="V23" s="230"/>
      <c r="W23" s="230"/>
      <c r="X23" s="230"/>
      <c r="Y23" s="230"/>
      <c r="Z23" s="230"/>
    </row>
    <row r="24" spans="1:28" ht="151.5" customHeight="1" x14ac:dyDescent="0.25">
      <c r="A24" s="79" t="s">
        <v>236</v>
      </c>
      <c r="B24" s="80" t="s">
        <v>264</v>
      </c>
      <c r="C24" s="79" t="s">
        <v>378</v>
      </c>
      <c r="D24" s="79" t="s">
        <v>237</v>
      </c>
      <c r="E24" s="79" t="s">
        <v>379</v>
      </c>
      <c r="F24" s="79" t="s">
        <v>381</v>
      </c>
      <c r="G24" s="79" t="s">
        <v>380</v>
      </c>
      <c r="H24" s="79" t="s">
        <v>238</v>
      </c>
      <c r="I24" s="79" t="s">
        <v>382</v>
      </c>
      <c r="J24" s="79" t="s">
        <v>269</v>
      </c>
      <c r="K24" s="80" t="s">
        <v>263</v>
      </c>
      <c r="L24" s="80" t="s">
        <v>239</v>
      </c>
      <c r="M24" s="81" t="s">
        <v>281</v>
      </c>
      <c r="N24" s="80" t="s">
        <v>538</v>
      </c>
      <c r="O24" s="79" t="s">
        <v>279</v>
      </c>
      <c r="P24" s="79" t="s">
        <v>280</v>
      </c>
      <c r="Q24" s="79" t="s">
        <v>278</v>
      </c>
      <c r="R24" s="79" t="s">
        <v>238</v>
      </c>
      <c r="S24" s="79" t="s">
        <v>277</v>
      </c>
      <c r="T24" s="79" t="s">
        <v>276</v>
      </c>
      <c r="U24" s="79" t="s">
        <v>377</v>
      </c>
      <c r="V24" s="79" t="s">
        <v>278</v>
      </c>
      <c r="W24" s="87" t="s">
        <v>262</v>
      </c>
      <c r="X24" s="87" t="s">
        <v>291</v>
      </c>
      <c r="Y24" s="87" t="s">
        <v>292</v>
      </c>
      <c r="Z24" s="89" t="s">
        <v>290</v>
      </c>
    </row>
    <row r="25" spans="1:28" ht="16.5" customHeight="1" x14ac:dyDescent="0.25">
      <c r="A25" s="79">
        <v>1</v>
      </c>
      <c r="B25" s="80">
        <v>2</v>
      </c>
      <c r="C25" s="79">
        <v>3</v>
      </c>
      <c r="D25" s="80">
        <v>4</v>
      </c>
      <c r="E25" s="79">
        <v>5</v>
      </c>
      <c r="F25" s="80">
        <v>6</v>
      </c>
      <c r="G25" s="79">
        <v>7</v>
      </c>
      <c r="H25" s="80">
        <v>8</v>
      </c>
      <c r="I25" s="79">
        <v>9</v>
      </c>
      <c r="J25" s="80">
        <v>10</v>
      </c>
      <c r="K25" s="79">
        <v>11</v>
      </c>
      <c r="L25" s="80">
        <v>12</v>
      </c>
      <c r="M25" s="79">
        <v>13</v>
      </c>
      <c r="N25" s="80">
        <v>14</v>
      </c>
      <c r="O25" s="79">
        <v>15</v>
      </c>
      <c r="P25" s="80">
        <v>16</v>
      </c>
      <c r="Q25" s="79">
        <v>17</v>
      </c>
      <c r="R25" s="80">
        <v>18</v>
      </c>
      <c r="S25" s="79">
        <v>19</v>
      </c>
      <c r="T25" s="80">
        <v>20</v>
      </c>
      <c r="U25" s="79">
        <v>21</v>
      </c>
      <c r="V25" s="80">
        <v>22</v>
      </c>
      <c r="W25" s="79">
        <v>23</v>
      </c>
      <c r="X25" s="80">
        <v>24</v>
      </c>
      <c r="Y25" s="79">
        <v>25</v>
      </c>
      <c r="Z25" s="80">
        <v>26</v>
      </c>
    </row>
    <row r="26" spans="1:28" ht="45.75" customHeight="1" x14ac:dyDescent="0.25">
      <c r="A26" s="76" t="s">
        <v>362</v>
      </c>
      <c r="B26" s="76"/>
      <c r="C26" s="78" t="s">
        <v>364</v>
      </c>
      <c r="D26" s="78" t="s">
        <v>365</v>
      </c>
      <c r="E26" s="78" t="s">
        <v>366</v>
      </c>
      <c r="F26" s="78" t="s">
        <v>274</v>
      </c>
      <c r="G26" s="78" t="s">
        <v>367</v>
      </c>
      <c r="H26" s="78" t="s">
        <v>238</v>
      </c>
      <c r="I26" s="78" t="s">
        <v>368</v>
      </c>
      <c r="J26" s="78" t="s">
        <v>369</v>
      </c>
      <c r="K26" s="75"/>
      <c r="L26" s="77" t="s">
        <v>540</v>
      </c>
      <c r="M26" s="77" t="s">
        <v>540</v>
      </c>
      <c r="N26" s="77" t="s">
        <v>540</v>
      </c>
      <c r="O26" s="77" t="s">
        <v>540</v>
      </c>
      <c r="P26" s="77" t="s">
        <v>540</v>
      </c>
      <c r="Q26" s="77" t="s">
        <v>540</v>
      </c>
      <c r="R26" s="77" t="s">
        <v>540</v>
      </c>
      <c r="S26" s="77" t="s">
        <v>540</v>
      </c>
      <c r="T26" s="77" t="s">
        <v>540</v>
      </c>
      <c r="U26" s="77" t="s">
        <v>540</v>
      </c>
      <c r="V26" s="77" t="s">
        <v>540</v>
      </c>
      <c r="W26" s="77" t="s">
        <v>540</v>
      </c>
      <c r="X26" s="77" t="s">
        <v>540</v>
      </c>
      <c r="Y26" s="77" t="s">
        <v>540</v>
      </c>
      <c r="Z26" s="77" t="s">
        <v>540</v>
      </c>
    </row>
    <row r="27" spans="1:28" x14ac:dyDescent="0.25">
      <c r="A27" s="75" t="s">
        <v>240</v>
      </c>
      <c r="B27" s="75" t="s">
        <v>265</v>
      </c>
      <c r="C27" s="75" t="s">
        <v>245</v>
      </c>
      <c r="D27" s="75" t="s">
        <v>246</v>
      </c>
      <c r="E27" s="75" t="s">
        <v>282</v>
      </c>
      <c r="F27" s="78" t="s">
        <v>241</v>
      </c>
      <c r="G27" s="78" t="s">
        <v>286</v>
      </c>
      <c r="H27" s="75" t="s">
        <v>238</v>
      </c>
      <c r="I27" s="78" t="s">
        <v>270</v>
      </c>
      <c r="J27" s="78" t="s">
        <v>253</v>
      </c>
      <c r="K27" s="78" t="s">
        <v>257</v>
      </c>
      <c r="L27" s="77" t="s">
        <v>540</v>
      </c>
      <c r="M27" s="77" t="s">
        <v>540</v>
      </c>
      <c r="N27" s="77" t="s">
        <v>540</v>
      </c>
      <c r="O27" s="77" t="s">
        <v>540</v>
      </c>
      <c r="P27" s="77" t="s">
        <v>540</v>
      </c>
      <c r="Q27" s="77" t="s">
        <v>540</v>
      </c>
      <c r="R27" s="77" t="s">
        <v>540</v>
      </c>
      <c r="S27" s="77" t="s">
        <v>540</v>
      </c>
      <c r="T27" s="77" t="s">
        <v>540</v>
      </c>
      <c r="U27" s="77" t="s">
        <v>540</v>
      </c>
      <c r="V27" s="77" t="s">
        <v>540</v>
      </c>
      <c r="W27" s="77" t="s">
        <v>540</v>
      </c>
      <c r="X27" s="77" t="s">
        <v>540</v>
      </c>
      <c r="Y27" s="77" t="s">
        <v>540</v>
      </c>
      <c r="Z27" s="77" t="s">
        <v>540</v>
      </c>
    </row>
    <row r="28" spans="1:28" x14ac:dyDescent="0.25">
      <c r="A28" s="75" t="s">
        <v>240</v>
      </c>
      <c r="B28" s="75" t="s">
        <v>266</v>
      </c>
      <c r="C28" s="75" t="s">
        <v>247</v>
      </c>
      <c r="D28" s="75" t="s">
        <v>248</v>
      </c>
      <c r="E28" s="75" t="s">
        <v>283</v>
      </c>
      <c r="F28" s="78" t="s">
        <v>242</v>
      </c>
      <c r="G28" s="78" t="s">
        <v>287</v>
      </c>
      <c r="H28" s="75" t="s">
        <v>238</v>
      </c>
      <c r="I28" s="78" t="s">
        <v>271</v>
      </c>
      <c r="J28" s="78" t="s">
        <v>254</v>
      </c>
      <c r="K28" s="78" t="s">
        <v>258</v>
      </c>
      <c r="L28" s="77" t="s">
        <v>540</v>
      </c>
      <c r="M28" s="77" t="s">
        <v>540</v>
      </c>
      <c r="N28" s="77" t="s">
        <v>540</v>
      </c>
      <c r="O28" s="77" t="s">
        <v>540</v>
      </c>
      <c r="P28" s="77" t="s">
        <v>540</v>
      </c>
      <c r="Q28" s="77" t="s">
        <v>540</v>
      </c>
      <c r="R28" s="77" t="s">
        <v>540</v>
      </c>
      <c r="S28" s="77" t="s">
        <v>540</v>
      </c>
      <c r="T28" s="77" t="s">
        <v>540</v>
      </c>
      <c r="U28" s="77" t="s">
        <v>540</v>
      </c>
      <c r="V28" s="77" t="s">
        <v>540</v>
      </c>
      <c r="W28" s="77" t="s">
        <v>540</v>
      </c>
      <c r="X28" s="77" t="s">
        <v>540</v>
      </c>
      <c r="Y28" s="77" t="s">
        <v>540</v>
      </c>
      <c r="Z28" s="77" t="s">
        <v>540</v>
      </c>
    </row>
    <row r="29" spans="1:28" x14ac:dyDescent="0.25">
      <c r="A29" s="75" t="s">
        <v>240</v>
      </c>
      <c r="B29" s="75" t="s">
        <v>267</v>
      </c>
      <c r="C29" s="75" t="s">
        <v>249</v>
      </c>
      <c r="D29" s="75" t="s">
        <v>250</v>
      </c>
      <c r="E29" s="75" t="s">
        <v>284</v>
      </c>
      <c r="F29" s="78" t="s">
        <v>243</v>
      </c>
      <c r="G29" s="78" t="s">
        <v>288</v>
      </c>
      <c r="H29" s="75" t="s">
        <v>238</v>
      </c>
      <c r="I29" s="78" t="s">
        <v>272</v>
      </c>
      <c r="J29" s="78" t="s">
        <v>255</v>
      </c>
      <c r="K29" s="78" t="s">
        <v>259</v>
      </c>
      <c r="L29" s="77" t="s">
        <v>540</v>
      </c>
      <c r="M29" s="77" t="s">
        <v>540</v>
      </c>
      <c r="N29" s="77" t="s">
        <v>540</v>
      </c>
      <c r="O29" s="77" t="s">
        <v>540</v>
      </c>
      <c r="P29" s="77" t="s">
        <v>540</v>
      </c>
      <c r="Q29" s="77" t="s">
        <v>540</v>
      </c>
      <c r="R29" s="77" t="s">
        <v>540</v>
      </c>
      <c r="S29" s="77" t="s">
        <v>540</v>
      </c>
      <c r="T29" s="77" t="s">
        <v>540</v>
      </c>
      <c r="U29" s="77" t="s">
        <v>540</v>
      </c>
      <c r="V29" s="77" t="s">
        <v>540</v>
      </c>
      <c r="W29" s="77" t="s">
        <v>540</v>
      </c>
      <c r="X29" s="77" t="s">
        <v>540</v>
      </c>
      <c r="Y29" s="77" t="s">
        <v>540</v>
      </c>
      <c r="Z29" s="77" t="s">
        <v>540</v>
      </c>
    </row>
    <row r="30" spans="1:28" x14ac:dyDescent="0.25">
      <c r="A30" s="75" t="s">
        <v>240</v>
      </c>
      <c r="B30" s="75" t="s">
        <v>268</v>
      </c>
      <c r="C30" s="75" t="s">
        <v>251</v>
      </c>
      <c r="D30" s="75" t="s">
        <v>252</v>
      </c>
      <c r="E30" s="75" t="s">
        <v>285</v>
      </c>
      <c r="F30" s="78" t="s">
        <v>244</v>
      </c>
      <c r="G30" s="78" t="s">
        <v>289</v>
      </c>
      <c r="H30" s="75" t="s">
        <v>238</v>
      </c>
      <c r="I30" s="78" t="s">
        <v>273</v>
      </c>
      <c r="J30" s="78" t="s">
        <v>256</v>
      </c>
      <c r="K30" s="78" t="s">
        <v>260</v>
      </c>
      <c r="L30" s="77" t="s">
        <v>540</v>
      </c>
      <c r="M30" s="77" t="s">
        <v>540</v>
      </c>
      <c r="N30" s="77" t="s">
        <v>540</v>
      </c>
      <c r="O30" s="77" t="s">
        <v>540</v>
      </c>
      <c r="P30" s="77" t="s">
        <v>540</v>
      </c>
      <c r="Q30" s="77" t="s">
        <v>540</v>
      </c>
      <c r="R30" s="77" t="s">
        <v>540</v>
      </c>
      <c r="S30" s="77" t="s">
        <v>540</v>
      </c>
      <c r="T30" s="77" t="s">
        <v>540</v>
      </c>
      <c r="U30" s="77" t="s">
        <v>540</v>
      </c>
      <c r="V30" s="77" t="s">
        <v>540</v>
      </c>
      <c r="W30" s="77" t="s">
        <v>540</v>
      </c>
      <c r="X30" s="77" t="s">
        <v>540</v>
      </c>
      <c r="Y30" s="77" t="s">
        <v>540</v>
      </c>
      <c r="Z30" s="77" t="s">
        <v>540</v>
      </c>
    </row>
    <row r="31" spans="1:28" x14ac:dyDescent="0.25">
      <c r="A31" s="75" t="s">
        <v>0</v>
      </c>
      <c r="B31" s="75" t="s">
        <v>0</v>
      </c>
      <c r="C31" s="75" t="s">
        <v>0</v>
      </c>
      <c r="D31" s="75" t="s">
        <v>0</v>
      </c>
      <c r="E31" s="75" t="s">
        <v>0</v>
      </c>
      <c r="F31" s="75" t="s">
        <v>0</v>
      </c>
      <c r="G31" s="75" t="s">
        <v>0</v>
      </c>
      <c r="H31" s="75" t="s">
        <v>0</v>
      </c>
      <c r="I31" s="75" t="s">
        <v>0</v>
      </c>
      <c r="J31" s="75" t="s">
        <v>0</v>
      </c>
      <c r="K31" s="75" t="s">
        <v>0</v>
      </c>
      <c r="L31" s="77" t="s">
        <v>540</v>
      </c>
      <c r="M31" s="77" t="s">
        <v>540</v>
      </c>
      <c r="N31" s="77" t="s">
        <v>540</v>
      </c>
      <c r="O31" s="77" t="s">
        <v>540</v>
      </c>
      <c r="P31" s="77" t="s">
        <v>540</v>
      </c>
      <c r="Q31" s="77" t="s">
        <v>540</v>
      </c>
      <c r="R31" s="77" t="s">
        <v>540</v>
      </c>
      <c r="S31" s="77" t="s">
        <v>540</v>
      </c>
      <c r="T31" s="77" t="s">
        <v>540</v>
      </c>
      <c r="U31" s="77" t="s">
        <v>540</v>
      </c>
      <c r="V31" s="77" t="s">
        <v>540</v>
      </c>
      <c r="W31" s="77" t="s">
        <v>540</v>
      </c>
      <c r="X31" s="77" t="s">
        <v>540</v>
      </c>
      <c r="Y31" s="77" t="s">
        <v>540</v>
      </c>
      <c r="Z31" s="77" t="s">
        <v>540</v>
      </c>
    </row>
    <row r="32" spans="1:28" ht="30" x14ac:dyDescent="0.25">
      <c r="A32" s="76" t="s">
        <v>363</v>
      </c>
      <c r="B32" s="76"/>
      <c r="C32" s="78" t="s">
        <v>370</v>
      </c>
      <c r="D32" s="78" t="s">
        <v>371</v>
      </c>
      <c r="E32" s="78" t="s">
        <v>372</v>
      </c>
      <c r="F32" s="78" t="s">
        <v>373</v>
      </c>
      <c r="G32" s="78" t="s">
        <v>374</v>
      </c>
      <c r="H32" s="78" t="s">
        <v>238</v>
      </c>
      <c r="I32" s="78" t="s">
        <v>375</v>
      </c>
      <c r="J32" s="78" t="s">
        <v>376</v>
      </c>
      <c r="K32" s="75"/>
      <c r="L32" s="77" t="s">
        <v>540</v>
      </c>
      <c r="M32" s="77" t="s">
        <v>540</v>
      </c>
      <c r="N32" s="77" t="s">
        <v>540</v>
      </c>
      <c r="O32" s="77" t="s">
        <v>540</v>
      </c>
      <c r="P32" s="77" t="s">
        <v>540</v>
      </c>
      <c r="Q32" s="77" t="s">
        <v>540</v>
      </c>
      <c r="R32" s="77" t="s">
        <v>540</v>
      </c>
      <c r="S32" s="77" t="s">
        <v>540</v>
      </c>
      <c r="T32" s="77" t="s">
        <v>540</v>
      </c>
      <c r="U32" s="77" t="s">
        <v>540</v>
      </c>
      <c r="V32" s="77" t="s">
        <v>540</v>
      </c>
      <c r="W32" s="77" t="s">
        <v>540</v>
      </c>
      <c r="X32" s="77" t="s">
        <v>540</v>
      </c>
      <c r="Y32" s="77" t="s">
        <v>540</v>
      </c>
      <c r="Z32" s="77" t="s">
        <v>540</v>
      </c>
    </row>
    <row r="33" spans="1:26" x14ac:dyDescent="0.25">
      <c r="A33" s="75" t="s">
        <v>0</v>
      </c>
      <c r="B33" s="75" t="s">
        <v>0</v>
      </c>
      <c r="C33" s="75" t="s">
        <v>0</v>
      </c>
      <c r="D33" s="75" t="s">
        <v>0</v>
      </c>
      <c r="E33" s="75" t="s">
        <v>0</v>
      </c>
      <c r="F33" s="75" t="s">
        <v>0</v>
      </c>
      <c r="G33" s="75" t="s">
        <v>0</v>
      </c>
      <c r="H33" s="75" t="s">
        <v>0</v>
      </c>
      <c r="I33" s="75" t="s">
        <v>0</v>
      </c>
      <c r="J33" s="75" t="s">
        <v>0</v>
      </c>
      <c r="K33" s="75" t="s">
        <v>0</v>
      </c>
      <c r="L33" s="77" t="s">
        <v>540</v>
      </c>
      <c r="M33" s="77" t="s">
        <v>540</v>
      </c>
      <c r="N33" s="77" t="s">
        <v>540</v>
      </c>
      <c r="O33" s="77" t="s">
        <v>540</v>
      </c>
      <c r="P33" s="77" t="s">
        <v>540</v>
      </c>
      <c r="Q33" s="77" t="s">
        <v>540</v>
      </c>
      <c r="R33" s="77" t="s">
        <v>540</v>
      </c>
      <c r="S33" s="77" t="s">
        <v>540</v>
      </c>
      <c r="T33" s="77" t="s">
        <v>540</v>
      </c>
      <c r="U33" s="77" t="s">
        <v>540</v>
      </c>
      <c r="V33" s="77" t="s">
        <v>540</v>
      </c>
      <c r="W33" s="77" t="s">
        <v>540</v>
      </c>
      <c r="X33" s="77" t="s">
        <v>540</v>
      </c>
      <c r="Y33" s="77" t="s">
        <v>540</v>
      </c>
      <c r="Z33" s="77" t="s">
        <v>540</v>
      </c>
    </row>
    <row r="37" spans="1:26" x14ac:dyDescent="0.25">
      <c r="A37"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AB22"/>
  <sheetViews>
    <sheetView view="pageBreakPreview" zoomScale="80" zoomScaleSheetLayoutView="80" workbookViewId="0">
      <selection activeCell="B23" sqref="B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30" t="s">
        <v>68</v>
      </c>
    </row>
    <row r="2" spans="1:28" s="7" customFormat="1" ht="18.75" customHeight="1" x14ac:dyDescent="0.3">
      <c r="A2" s="13"/>
      <c r="B2" s="13"/>
      <c r="O2" s="11" t="s">
        <v>10</v>
      </c>
    </row>
    <row r="3" spans="1:28" s="7" customFormat="1" ht="18.75" x14ac:dyDescent="0.3">
      <c r="A3" s="12"/>
      <c r="B3" s="12"/>
      <c r="O3" s="11" t="s">
        <v>67</v>
      </c>
    </row>
    <row r="4" spans="1:28" s="7" customFormat="1" ht="18.75" x14ac:dyDescent="0.3">
      <c r="A4" s="12"/>
      <c r="B4" s="12"/>
      <c r="L4" s="11"/>
    </row>
    <row r="5" spans="1:28" s="7" customFormat="1" ht="15.75" x14ac:dyDescent="0.2">
      <c r="A5" s="196" t="s">
        <v>557</v>
      </c>
      <c r="B5" s="196"/>
      <c r="C5" s="196"/>
      <c r="D5" s="196"/>
      <c r="E5" s="196"/>
      <c r="F5" s="196"/>
      <c r="G5" s="196"/>
      <c r="H5" s="196"/>
      <c r="I5" s="196"/>
      <c r="J5" s="196"/>
      <c r="K5" s="196"/>
      <c r="L5" s="196"/>
      <c r="M5" s="196"/>
      <c r="N5" s="196"/>
      <c r="O5" s="196"/>
      <c r="P5" s="137"/>
      <c r="Q5" s="137"/>
      <c r="R5" s="137"/>
      <c r="S5" s="137"/>
      <c r="T5" s="137"/>
      <c r="U5" s="137"/>
      <c r="V5" s="137"/>
      <c r="W5" s="137"/>
      <c r="X5" s="137"/>
      <c r="Y5" s="137"/>
      <c r="Z5" s="137"/>
      <c r="AA5" s="137"/>
      <c r="AB5" s="137"/>
    </row>
    <row r="6" spans="1:28" s="7" customFormat="1" ht="18.75" x14ac:dyDescent="0.3">
      <c r="A6" s="12"/>
      <c r="B6" s="12"/>
      <c r="L6" s="11"/>
    </row>
    <row r="7" spans="1:28" s="7" customFormat="1" ht="18.75" x14ac:dyDescent="0.2">
      <c r="A7" s="204" t="s">
        <v>9</v>
      </c>
      <c r="B7" s="204"/>
      <c r="C7" s="204"/>
      <c r="D7" s="204"/>
      <c r="E7" s="204"/>
      <c r="F7" s="204"/>
      <c r="G7" s="204"/>
      <c r="H7" s="204"/>
      <c r="I7" s="204"/>
      <c r="J7" s="204"/>
      <c r="K7" s="204"/>
      <c r="L7" s="204"/>
      <c r="M7" s="204"/>
      <c r="N7" s="204"/>
      <c r="O7" s="204"/>
      <c r="P7" s="9"/>
      <c r="Q7" s="9"/>
      <c r="R7" s="9"/>
      <c r="S7" s="9"/>
      <c r="T7" s="9"/>
      <c r="U7" s="9"/>
      <c r="V7" s="9"/>
      <c r="W7" s="9"/>
      <c r="X7" s="9"/>
      <c r="Y7" s="9"/>
      <c r="Z7" s="9"/>
    </row>
    <row r="8" spans="1:28" s="7" customFormat="1" ht="18.75" x14ac:dyDescent="0.2">
      <c r="A8" s="204"/>
      <c r="B8" s="204"/>
      <c r="C8" s="204"/>
      <c r="D8" s="204"/>
      <c r="E8" s="204"/>
      <c r="F8" s="204"/>
      <c r="G8" s="204"/>
      <c r="H8" s="204"/>
      <c r="I8" s="204"/>
      <c r="J8" s="204"/>
      <c r="K8" s="204"/>
      <c r="L8" s="204"/>
      <c r="M8" s="204"/>
      <c r="N8" s="204"/>
      <c r="O8" s="204"/>
      <c r="P8" s="9"/>
      <c r="Q8" s="9"/>
      <c r="R8" s="9"/>
      <c r="S8" s="9"/>
      <c r="T8" s="9"/>
      <c r="U8" s="9"/>
      <c r="V8" s="9"/>
      <c r="W8" s="9"/>
      <c r="X8" s="9"/>
      <c r="Y8" s="9"/>
      <c r="Z8" s="9"/>
    </row>
    <row r="9" spans="1:28" s="172" customFormat="1" ht="18.75"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9"/>
      <c r="Q9" s="9"/>
      <c r="R9" s="9"/>
      <c r="S9" s="9"/>
      <c r="T9" s="9"/>
      <c r="U9" s="9"/>
      <c r="V9" s="9"/>
      <c r="W9" s="9"/>
      <c r="X9" s="9"/>
      <c r="Y9" s="9"/>
      <c r="Z9" s="9"/>
    </row>
    <row r="10" spans="1:28" s="7" customFormat="1" ht="18.75" x14ac:dyDescent="0.2">
      <c r="A10" s="209" t="s">
        <v>8</v>
      </c>
      <c r="B10" s="209"/>
      <c r="C10" s="209"/>
      <c r="D10" s="209"/>
      <c r="E10" s="209"/>
      <c r="F10" s="209"/>
      <c r="G10" s="209"/>
      <c r="H10" s="209"/>
      <c r="I10" s="209"/>
      <c r="J10" s="209"/>
      <c r="K10" s="209"/>
      <c r="L10" s="209"/>
      <c r="M10" s="209"/>
      <c r="N10" s="209"/>
      <c r="O10" s="209"/>
      <c r="P10" s="9"/>
      <c r="Q10" s="9"/>
      <c r="R10" s="9"/>
      <c r="S10" s="9"/>
      <c r="T10" s="9"/>
      <c r="U10" s="9"/>
      <c r="V10" s="9"/>
      <c r="W10" s="9"/>
      <c r="X10" s="9"/>
      <c r="Y10" s="9"/>
      <c r="Z10" s="9"/>
    </row>
    <row r="11" spans="1:28" s="7" customFormat="1" ht="18.75" x14ac:dyDescent="0.2">
      <c r="A11" s="204"/>
      <c r="B11" s="204"/>
      <c r="C11" s="204"/>
      <c r="D11" s="204"/>
      <c r="E11" s="204"/>
      <c r="F11" s="204"/>
      <c r="G11" s="204"/>
      <c r="H11" s="204"/>
      <c r="I11" s="204"/>
      <c r="J11" s="204"/>
      <c r="K11" s="204"/>
      <c r="L11" s="204"/>
      <c r="M11" s="204"/>
      <c r="N11" s="204"/>
      <c r="O11" s="204"/>
      <c r="P11" s="9"/>
      <c r="Q11" s="9"/>
      <c r="R11" s="9"/>
      <c r="S11" s="9"/>
      <c r="T11" s="9"/>
      <c r="U11" s="9"/>
      <c r="V11" s="9"/>
      <c r="W11" s="9"/>
      <c r="X11" s="9"/>
      <c r="Y11" s="9"/>
      <c r="Z11" s="9"/>
    </row>
    <row r="12" spans="1:28" s="172" customFormat="1" ht="18.75" x14ac:dyDescent="0.25">
      <c r="A12" s="205" t="str">
        <f>'1. паспорт местоположение'!A12:C12</f>
        <v>O_N1</v>
      </c>
      <c r="B12" s="205"/>
      <c r="C12" s="205"/>
      <c r="D12" s="205"/>
      <c r="E12" s="205"/>
      <c r="F12" s="205"/>
      <c r="G12" s="205"/>
      <c r="H12" s="205"/>
      <c r="I12" s="205"/>
      <c r="J12" s="205"/>
      <c r="K12" s="205"/>
      <c r="L12" s="205"/>
      <c r="M12" s="205"/>
      <c r="N12" s="205"/>
      <c r="O12" s="205"/>
      <c r="P12" s="9"/>
      <c r="Q12" s="9"/>
      <c r="R12" s="9"/>
      <c r="S12" s="9"/>
      <c r="T12" s="9"/>
      <c r="U12" s="9"/>
      <c r="V12" s="9"/>
      <c r="W12" s="9"/>
      <c r="X12" s="9"/>
      <c r="Y12" s="9"/>
      <c r="Z12" s="9"/>
    </row>
    <row r="13" spans="1:28" s="7" customFormat="1" ht="18.75" x14ac:dyDescent="0.2">
      <c r="A13" s="209" t="s">
        <v>7</v>
      </c>
      <c r="B13" s="209"/>
      <c r="C13" s="209"/>
      <c r="D13" s="209"/>
      <c r="E13" s="209"/>
      <c r="F13" s="209"/>
      <c r="G13" s="209"/>
      <c r="H13" s="209"/>
      <c r="I13" s="209"/>
      <c r="J13" s="209"/>
      <c r="K13" s="209"/>
      <c r="L13" s="209"/>
      <c r="M13" s="209"/>
      <c r="N13" s="209"/>
      <c r="O13" s="209"/>
      <c r="P13" s="9"/>
      <c r="Q13" s="9"/>
      <c r="R13" s="9"/>
      <c r="S13" s="9"/>
      <c r="T13" s="9"/>
      <c r="U13" s="9"/>
      <c r="V13" s="9"/>
      <c r="W13" s="9"/>
      <c r="X13" s="9"/>
      <c r="Y13" s="9"/>
      <c r="Z13" s="9"/>
    </row>
    <row r="14" spans="1:28" s="7" customFormat="1" ht="15.75" customHeight="1" x14ac:dyDescent="0.2">
      <c r="A14" s="210"/>
      <c r="B14" s="210"/>
      <c r="C14" s="210"/>
      <c r="D14" s="210"/>
      <c r="E14" s="210"/>
      <c r="F14" s="210"/>
      <c r="G14" s="210"/>
      <c r="H14" s="210"/>
      <c r="I14" s="210"/>
      <c r="J14" s="210"/>
      <c r="K14" s="210"/>
      <c r="L14" s="210"/>
      <c r="M14" s="210"/>
      <c r="N14" s="210"/>
      <c r="O14" s="210"/>
      <c r="P14" s="3"/>
      <c r="Q14" s="3"/>
      <c r="R14" s="3"/>
      <c r="S14" s="3"/>
      <c r="T14" s="3"/>
      <c r="U14" s="3"/>
      <c r="V14" s="3"/>
      <c r="W14" s="3"/>
      <c r="X14" s="3"/>
      <c r="Y14" s="3"/>
      <c r="Z14" s="3"/>
    </row>
    <row r="15" spans="1:28" s="173" customFormat="1" ht="18.75" x14ac:dyDescent="0.3">
      <c r="A15" s="205" t="str">
        <f>'1. паспорт местоположение'!A15:C15</f>
        <v>«Установка приборов учета, класс напряжения 0,22 (0,4) кВ</v>
      </c>
      <c r="B15" s="205"/>
      <c r="C15" s="205"/>
      <c r="D15" s="205"/>
      <c r="E15" s="205"/>
      <c r="F15" s="205"/>
      <c r="G15" s="205"/>
      <c r="H15" s="205"/>
      <c r="I15" s="205"/>
      <c r="J15" s="205"/>
      <c r="K15" s="205"/>
      <c r="L15" s="205"/>
      <c r="M15" s="205"/>
      <c r="N15" s="205"/>
      <c r="O15" s="205"/>
      <c r="P15" s="5"/>
      <c r="Q15" s="5"/>
      <c r="R15" s="5"/>
      <c r="S15" s="5"/>
      <c r="T15" s="5"/>
      <c r="U15" s="5"/>
      <c r="V15" s="5"/>
      <c r="W15" s="5"/>
      <c r="X15" s="5"/>
      <c r="Y15" s="5"/>
      <c r="Z15" s="5"/>
    </row>
    <row r="16" spans="1:28" s="2" customFormat="1" ht="15" customHeight="1" x14ac:dyDescent="0.2">
      <c r="A16" s="209" t="s">
        <v>6</v>
      </c>
      <c r="B16" s="209"/>
      <c r="C16" s="209"/>
      <c r="D16" s="209"/>
      <c r="E16" s="209"/>
      <c r="F16" s="209"/>
      <c r="G16" s="209"/>
      <c r="H16" s="209"/>
      <c r="I16" s="209"/>
      <c r="J16" s="209"/>
      <c r="K16" s="209"/>
      <c r="L16" s="209"/>
      <c r="M16" s="209"/>
      <c r="N16" s="209"/>
      <c r="O16" s="209"/>
      <c r="P16" s="4"/>
      <c r="Q16" s="4"/>
      <c r="R16" s="4"/>
      <c r="S16" s="4"/>
      <c r="T16" s="4"/>
      <c r="U16" s="4"/>
      <c r="V16" s="4"/>
      <c r="W16" s="4"/>
      <c r="X16" s="4"/>
      <c r="Y16" s="4"/>
      <c r="Z16" s="4"/>
    </row>
    <row r="17" spans="1:26" s="2" customFormat="1" ht="15" customHeight="1" x14ac:dyDescent="0.2">
      <c r="A17" s="210"/>
      <c r="B17" s="210"/>
      <c r="C17" s="210"/>
      <c r="D17" s="210"/>
      <c r="E17" s="210"/>
      <c r="F17" s="210"/>
      <c r="G17" s="210"/>
      <c r="H17" s="210"/>
      <c r="I17" s="210"/>
      <c r="J17" s="210"/>
      <c r="K17" s="210"/>
      <c r="L17" s="210"/>
      <c r="M17" s="210"/>
      <c r="N17" s="210"/>
      <c r="O17" s="210"/>
      <c r="P17" s="3"/>
      <c r="Q17" s="3"/>
      <c r="R17" s="3"/>
      <c r="S17" s="3"/>
      <c r="T17" s="3"/>
      <c r="U17" s="3"/>
      <c r="V17" s="3"/>
      <c r="W17" s="3"/>
    </row>
    <row r="18" spans="1:26" s="2" customFormat="1" ht="91.5" customHeight="1" x14ac:dyDescent="0.2">
      <c r="A18" s="237" t="s">
        <v>504</v>
      </c>
      <c r="B18" s="237"/>
      <c r="C18" s="237"/>
      <c r="D18" s="237"/>
      <c r="E18" s="237"/>
      <c r="F18" s="237"/>
      <c r="G18" s="237"/>
      <c r="H18" s="237"/>
      <c r="I18" s="237"/>
      <c r="J18" s="237"/>
      <c r="K18" s="237"/>
      <c r="L18" s="237"/>
      <c r="M18" s="237"/>
      <c r="N18" s="237"/>
      <c r="O18" s="237"/>
      <c r="P18" s="5"/>
      <c r="Q18" s="5"/>
      <c r="R18" s="5"/>
      <c r="S18" s="5"/>
      <c r="T18" s="5"/>
      <c r="U18" s="5"/>
      <c r="V18" s="5"/>
      <c r="W18" s="5"/>
      <c r="X18" s="5"/>
      <c r="Y18" s="5"/>
      <c r="Z18" s="5"/>
    </row>
    <row r="19" spans="1:26" s="2" customFormat="1" ht="78" customHeight="1" x14ac:dyDescent="0.2">
      <c r="A19" s="203" t="s">
        <v>5</v>
      </c>
      <c r="B19" s="203" t="s">
        <v>87</v>
      </c>
      <c r="C19" s="203" t="s">
        <v>86</v>
      </c>
      <c r="D19" s="203" t="s">
        <v>75</v>
      </c>
      <c r="E19" s="234" t="s">
        <v>85</v>
      </c>
      <c r="F19" s="235"/>
      <c r="G19" s="235"/>
      <c r="H19" s="235"/>
      <c r="I19" s="236"/>
      <c r="J19" s="203" t="s">
        <v>84</v>
      </c>
      <c r="K19" s="203"/>
      <c r="L19" s="203"/>
      <c r="M19" s="203"/>
      <c r="N19" s="203"/>
      <c r="O19" s="203"/>
      <c r="P19" s="3"/>
      <c r="Q19" s="3"/>
      <c r="R19" s="3"/>
      <c r="S19" s="3"/>
      <c r="T19" s="3"/>
      <c r="U19" s="3"/>
      <c r="V19" s="3"/>
      <c r="W19" s="3"/>
    </row>
    <row r="20" spans="1:26" s="2" customFormat="1" ht="51" customHeight="1" x14ac:dyDescent="0.2">
      <c r="A20" s="203"/>
      <c r="B20" s="203"/>
      <c r="C20" s="203"/>
      <c r="D20" s="203"/>
      <c r="E20" s="31" t="s">
        <v>83</v>
      </c>
      <c r="F20" s="31" t="s">
        <v>82</v>
      </c>
      <c r="G20" s="31" t="s">
        <v>81</v>
      </c>
      <c r="H20" s="31" t="s">
        <v>80</v>
      </c>
      <c r="I20" s="31" t="s">
        <v>79</v>
      </c>
      <c r="J20" s="31" t="s">
        <v>78</v>
      </c>
      <c r="K20" s="31" t="s">
        <v>4</v>
      </c>
      <c r="L20" s="37" t="s">
        <v>3</v>
      </c>
      <c r="M20" s="36" t="s">
        <v>234</v>
      </c>
      <c r="N20" s="36" t="s">
        <v>77</v>
      </c>
      <c r="O20" s="36" t="s">
        <v>76</v>
      </c>
      <c r="P20" s="3"/>
      <c r="Q20" s="3"/>
      <c r="R20" s="3"/>
      <c r="S20" s="3"/>
      <c r="T20" s="3"/>
      <c r="U20" s="3"/>
      <c r="V20" s="3"/>
      <c r="W20" s="3"/>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3"/>
      <c r="Q21" s="3"/>
      <c r="R21" s="3"/>
      <c r="S21" s="3"/>
      <c r="T21" s="3"/>
      <c r="U21" s="3"/>
      <c r="V21" s="3"/>
      <c r="W21" s="3"/>
    </row>
    <row r="22" spans="1:26" s="2" customFormat="1" ht="33" customHeight="1" x14ac:dyDescent="0.2">
      <c r="A22" s="20" t="s">
        <v>64</v>
      </c>
      <c r="B22" s="35" t="s">
        <v>558</v>
      </c>
      <c r="C22" s="24" t="s">
        <v>540</v>
      </c>
      <c r="D22" s="24" t="s">
        <v>540</v>
      </c>
      <c r="E22" s="24" t="s">
        <v>540</v>
      </c>
      <c r="F22" s="24" t="s">
        <v>540</v>
      </c>
      <c r="G22" s="24" t="s">
        <v>540</v>
      </c>
      <c r="H22" s="24" t="s">
        <v>546</v>
      </c>
      <c r="I22" s="24" t="s">
        <v>540</v>
      </c>
      <c r="J22" s="24" t="s">
        <v>540</v>
      </c>
      <c r="K22" s="24" t="s">
        <v>540</v>
      </c>
      <c r="L22" s="24" t="s">
        <v>540</v>
      </c>
      <c r="M22" s="24" t="s">
        <v>540</v>
      </c>
      <c r="N22" s="24" t="s">
        <v>540</v>
      </c>
      <c r="O22" s="24" t="s">
        <v>540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S96"/>
  <sheetViews>
    <sheetView view="pageBreakPreview" topLeftCell="A13" zoomScale="90" zoomScaleSheetLayoutView="90" workbookViewId="0">
      <selection activeCell="AK25" sqref="AK25:AL25"/>
    </sheetView>
  </sheetViews>
  <sheetFormatPr defaultRowHeight="15" x14ac:dyDescent="0.25"/>
  <cols>
    <col min="1" max="3" width="9.140625" style="90"/>
    <col min="4" max="4" width="18.5703125" style="90" customWidth="1"/>
    <col min="5" max="12" width="9.140625" style="90" hidden="1" customWidth="1"/>
    <col min="13" max="13" width="4.7109375" style="90" hidden="1" customWidth="1"/>
    <col min="14" max="17" width="9.140625" style="90" hidden="1" customWidth="1"/>
    <col min="18" max="18" width="4.7109375" style="90" hidden="1" customWidth="1"/>
    <col min="19" max="36" width="9.140625" style="90" hidden="1" customWidth="1"/>
    <col min="37" max="37" width="9.140625" style="90"/>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7" customFormat="1" ht="18.75" customHeight="1" x14ac:dyDescent="0.2">
      <c r="A1" s="13"/>
      <c r="K1" s="30" t="s">
        <v>68</v>
      </c>
      <c r="AR1" s="30" t="s">
        <v>68</v>
      </c>
    </row>
    <row r="2" spans="1:44" s="7" customFormat="1" ht="18.75" customHeight="1" x14ac:dyDescent="0.3">
      <c r="A2" s="13"/>
      <c r="K2" s="11" t="s">
        <v>10</v>
      </c>
      <c r="AR2" s="11" t="s">
        <v>10</v>
      </c>
    </row>
    <row r="3" spans="1:44" s="7" customFormat="1" ht="18.75" x14ac:dyDescent="0.3">
      <c r="A3" s="12"/>
      <c r="K3" s="11" t="s">
        <v>67</v>
      </c>
      <c r="AR3" s="11" t="s">
        <v>359</v>
      </c>
    </row>
    <row r="4" spans="1:44" s="7" customFormat="1" ht="18.75" x14ac:dyDescent="0.3">
      <c r="A4" s="12"/>
      <c r="K4" s="11"/>
    </row>
    <row r="5" spans="1:44" s="7" customFormat="1" ht="18.75" customHeight="1" x14ac:dyDescent="0.2">
      <c r="A5" s="196" t="s">
        <v>557</v>
      </c>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6"/>
      <c r="AR5" s="196"/>
    </row>
    <row r="6" spans="1:44" s="7" customFormat="1" ht="18.75" x14ac:dyDescent="0.3">
      <c r="A6" s="12"/>
      <c r="K6" s="11"/>
    </row>
    <row r="7" spans="1:44" s="7" customFormat="1" ht="18.75" x14ac:dyDescent="0.2">
      <c r="A7" s="204" t="s">
        <v>9</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172" customFormat="1" ht="18.75" customHeight="1" x14ac:dyDescent="0.25">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7" customFormat="1" ht="18.75" customHeight="1" x14ac:dyDescent="0.2">
      <c r="A10" s="209" t="s">
        <v>8</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172" customFormat="1" ht="18.75" customHeight="1" x14ac:dyDescent="0.25">
      <c r="A12" s="205" t="str">
        <f>'1. паспорт местоположение'!A12:C12</f>
        <v>O_N1</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7" customFormat="1" ht="18.75" customHeight="1" x14ac:dyDescent="0.2">
      <c r="A13" s="209" t="s">
        <v>7</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173" customFormat="1" ht="49.5" customHeight="1" x14ac:dyDescent="0.3">
      <c r="A15" s="211" t="str">
        <f>'1. паспорт местоположение'!A15:C15</f>
        <v>«Установка приборов учета, класс напряжения 0,22 (0,4) кВ</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row>
    <row r="16" spans="1:44" s="2" customFormat="1" ht="15" customHeight="1" x14ac:dyDescent="0.2">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05" t="s">
        <v>505</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row>
    <row r="19" spans="1:45" ht="18.75" x14ac:dyDescent="0.25">
      <c r="AO19" s="106"/>
      <c r="AP19" s="106"/>
      <c r="AQ19" s="106"/>
      <c r="AR19" s="30"/>
    </row>
    <row r="20" spans="1:45" ht="18.75" x14ac:dyDescent="0.3">
      <c r="AO20" s="106"/>
      <c r="AP20" s="106"/>
      <c r="AQ20" s="106"/>
      <c r="AR20" s="11"/>
    </row>
    <row r="21" spans="1:45" ht="20.25" customHeight="1" x14ac:dyDescent="0.3">
      <c r="AO21" s="106"/>
      <c r="AP21" s="106"/>
      <c r="AQ21" s="106"/>
      <c r="AR21" s="11"/>
    </row>
    <row r="22" spans="1:45" s="2" customFormat="1" ht="15" customHeight="1" x14ac:dyDescent="0.2">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285" t="s">
        <v>358</v>
      </c>
      <c r="B24" s="285"/>
      <c r="C24" s="285"/>
      <c r="D24" s="285"/>
      <c r="E24" s="285"/>
      <c r="F24" s="285"/>
      <c r="G24" s="285"/>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5" t="s">
        <v>1</v>
      </c>
      <c r="AL24" s="285"/>
      <c r="AM24" s="91"/>
      <c r="AN24" s="91"/>
      <c r="AS24" s="97"/>
    </row>
    <row r="25" spans="1:45" ht="12.75" customHeight="1" x14ac:dyDescent="0.25">
      <c r="A25" s="268" t="s">
        <v>357</v>
      </c>
      <c r="B25" s="269"/>
      <c r="C25" s="269"/>
      <c r="D25" s="269"/>
      <c r="E25" s="269"/>
      <c r="F25" s="269"/>
      <c r="G25" s="269"/>
      <c r="H25" s="269"/>
      <c r="I25" s="269"/>
      <c r="J25" s="269"/>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86">
        <f>'1. паспорт местоположение'!C48/1.2*1000*1000</f>
        <v>7975419.1333333338</v>
      </c>
      <c r="AL25" s="286"/>
      <c r="AM25" s="92"/>
      <c r="AN25" s="287" t="s">
        <v>356</v>
      </c>
      <c r="AO25" s="287"/>
      <c r="AP25" s="287"/>
      <c r="AQ25" s="284"/>
      <c r="AR25" s="284"/>
      <c r="AS25" s="97"/>
    </row>
    <row r="26" spans="1:45" ht="17.25" customHeight="1" x14ac:dyDescent="0.25">
      <c r="A26" s="243" t="s">
        <v>355</v>
      </c>
      <c r="B26" s="244"/>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62" t="s">
        <v>540</v>
      </c>
      <c r="AL26" s="262"/>
      <c r="AM26" s="92"/>
      <c r="AN26" s="270" t="s">
        <v>354</v>
      </c>
      <c r="AO26" s="276"/>
      <c r="AP26" s="277"/>
      <c r="AQ26" s="270" t="s">
        <v>540</v>
      </c>
      <c r="AR26" s="271"/>
      <c r="AS26" s="97"/>
    </row>
    <row r="27" spans="1:45" ht="17.25" customHeight="1" x14ac:dyDescent="0.25">
      <c r="A27" s="243" t="s">
        <v>353</v>
      </c>
      <c r="B27" s="244"/>
      <c r="C27" s="244"/>
      <c r="D27" s="244"/>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c r="AF27" s="244"/>
      <c r="AG27" s="244"/>
      <c r="AH27" s="244"/>
      <c r="AI27" s="244"/>
      <c r="AJ27" s="244"/>
      <c r="AK27" s="262" t="s">
        <v>540</v>
      </c>
      <c r="AL27" s="262"/>
      <c r="AM27" s="92"/>
      <c r="AN27" s="270" t="s">
        <v>352</v>
      </c>
      <c r="AO27" s="276"/>
      <c r="AP27" s="277"/>
      <c r="AQ27" s="270" t="s">
        <v>540</v>
      </c>
      <c r="AR27" s="271"/>
      <c r="AS27" s="97"/>
    </row>
    <row r="28" spans="1:45" ht="27.75" customHeight="1" thickBot="1" x14ac:dyDescent="0.3">
      <c r="A28" s="278" t="s">
        <v>351</v>
      </c>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80"/>
      <c r="AK28" s="262" t="s">
        <v>540</v>
      </c>
      <c r="AL28" s="262"/>
      <c r="AM28" s="92"/>
      <c r="AN28" s="281" t="s">
        <v>350</v>
      </c>
      <c r="AO28" s="282"/>
      <c r="AP28" s="283"/>
      <c r="AQ28" s="270" t="s">
        <v>540</v>
      </c>
      <c r="AR28" s="271"/>
      <c r="AS28" s="97"/>
    </row>
    <row r="29" spans="1:45" ht="17.25" customHeight="1" x14ac:dyDescent="0.25">
      <c r="A29" s="272" t="s">
        <v>349</v>
      </c>
      <c r="B29" s="273"/>
      <c r="C29" s="273"/>
      <c r="D29" s="273"/>
      <c r="E29" s="273"/>
      <c r="F29" s="273"/>
      <c r="G29" s="273"/>
      <c r="H29" s="273"/>
      <c r="I29" s="273"/>
      <c r="J29" s="273"/>
      <c r="K29" s="273"/>
      <c r="L29" s="273"/>
      <c r="M29" s="273"/>
      <c r="N29" s="273"/>
      <c r="O29" s="273"/>
      <c r="P29" s="273"/>
      <c r="Q29" s="273"/>
      <c r="R29" s="273"/>
      <c r="S29" s="273"/>
      <c r="T29" s="273"/>
      <c r="U29" s="273"/>
      <c r="V29" s="273"/>
      <c r="W29" s="273"/>
      <c r="X29" s="273"/>
      <c r="Y29" s="273"/>
      <c r="Z29" s="273"/>
      <c r="AA29" s="273"/>
      <c r="AB29" s="273"/>
      <c r="AC29" s="273"/>
      <c r="AD29" s="273"/>
      <c r="AE29" s="273"/>
      <c r="AF29" s="273"/>
      <c r="AG29" s="273"/>
      <c r="AH29" s="273"/>
      <c r="AI29" s="273"/>
      <c r="AJ29" s="274"/>
      <c r="AK29" s="262" t="s">
        <v>540</v>
      </c>
      <c r="AL29" s="262"/>
      <c r="AM29" s="92"/>
      <c r="AN29" s="262"/>
      <c r="AO29" s="275"/>
      <c r="AP29" s="275"/>
      <c r="AQ29" s="270"/>
      <c r="AR29" s="271"/>
      <c r="AS29" s="97"/>
    </row>
    <row r="30" spans="1:45" ht="17.25" customHeight="1" x14ac:dyDescent="0.25">
      <c r="A30" s="243" t="s">
        <v>348</v>
      </c>
      <c r="B30" s="244"/>
      <c r="C30" s="244"/>
      <c r="D30" s="244"/>
      <c r="E30" s="24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62" t="s">
        <v>540</v>
      </c>
      <c r="AL30" s="262"/>
      <c r="AM30" s="92"/>
      <c r="AS30" s="97"/>
    </row>
    <row r="31" spans="1:45" ht="17.25" customHeight="1" x14ac:dyDescent="0.25">
      <c r="A31" s="243" t="s">
        <v>347</v>
      </c>
      <c r="B31" s="244"/>
      <c r="C31" s="244"/>
      <c r="D31" s="244"/>
      <c r="E31" s="244"/>
      <c r="F31" s="244"/>
      <c r="G31" s="244"/>
      <c r="H31" s="244"/>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62" t="s">
        <v>540</v>
      </c>
      <c r="AL31" s="262"/>
      <c r="AM31" s="92"/>
      <c r="AN31" s="92"/>
      <c r="AO31" s="104"/>
      <c r="AP31" s="104"/>
      <c r="AQ31" s="104"/>
      <c r="AR31" s="104"/>
      <c r="AS31" s="97"/>
    </row>
    <row r="32" spans="1:45" ht="17.25" customHeight="1" x14ac:dyDescent="0.25">
      <c r="A32" s="243" t="s">
        <v>322</v>
      </c>
      <c r="B32" s="244"/>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62" t="s">
        <v>540</v>
      </c>
      <c r="AL32" s="262"/>
      <c r="AM32" s="92"/>
      <c r="AN32" s="92"/>
      <c r="AO32" s="92"/>
      <c r="AP32" s="92"/>
      <c r="AQ32" s="92"/>
      <c r="AR32" s="92"/>
      <c r="AS32" s="97"/>
    </row>
    <row r="33" spans="1:45" ht="17.25" customHeight="1" x14ac:dyDescent="0.25">
      <c r="A33" s="243" t="s">
        <v>346</v>
      </c>
      <c r="B33" s="244"/>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62" t="s">
        <v>540</v>
      </c>
      <c r="AL33" s="262"/>
      <c r="AM33" s="92"/>
      <c r="AN33" s="92"/>
      <c r="AO33" s="92"/>
      <c r="AP33" s="92"/>
      <c r="AQ33" s="92"/>
      <c r="AR33" s="92"/>
      <c r="AS33" s="97"/>
    </row>
    <row r="34" spans="1:45" ht="17.25" customHeight="1" x14ac:dyDescent="0.25">
      <c r="A34" s="243" t="s">
        <v>345</v>
      </c>
      <c r="B34" s="244"/>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62" t="s">
        <v>540</v>
      </c>
      <c r="AL34" s="262"/>
      <c r="AM34" s="92"/>
      <c r="AN34" s="92"/>
      <c r="AO34" s="92"/>
      <c r="AP34" s="92"/>
      <c r="AQ34" s="92"/>
      <c r="AR34" s="92"/>
      <c r="AS34" s="97"/>
    </row>
    <row r="35" spans="1:45" ht="17.25" customHeight="1" x14ac:dyDescent="0.25">
      <c r="A35" s="243"/>
      <c r="B35" s="244"/>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62" t="s">
        <v>540</v>
      </c>
      <c r="AL35" s="262"/>
      <c r="AM35" s="92"/>
      <c r="AN35" s="92"/>
      <c r="AO35" s="92"/>
      <c r="AP35" s="92"/>
      <c r="AQ35" s="92"/>
      <c r="AR35" s="92"/>
      <c r="AS35" s="97"/>
    </row>
    <row r="36" spans="1:45" ht="17.25" customHeight="1" thickBot="1" x14ac:dyDescent="0.3">
      <c r="A36" s="256" t="s">
        <v>310</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7"/>
      <c r="AI36" s="257"/>
      <c r="AJ36" s="257"/>
      <c r="AK36" s="262" t="s">
        <v>540</v>
      </c>
      <c r="AL36" s="262"/>
      <c r="AM36" s="92"/>
      <c r="AN36" s="92"/>
      <c r="AO36" s="92"/>
      <c r="AP36" s="92"/>
      <c r="AQ36" s="92"/>
      <c r="AR36" s="92"/>
      <c r="AS36" s="97"/>
    </row>
    <row r="37" spans="1:45" ht="17.25" customHeight="1" x14ac:dyDescent="0.25">
      <c r="A37" s="268"/>
      <c r="B37" s="269"/>
      <c r="C37" s="269"/>
      <c r="D37" s="269"/>
      <c r="E37" s="269"/>
      <c r="F37" s="269"/>
      <c r="G37" s="269"/>
      <c r="H37" s="269"/>
      <c r="I37" s="269"/>
      <c r="J37" s="269"/>
      <c r="K37" s="269"/>
      <c r="L37" s="269"/>
      <c r="M37" s="269"/>
      <c r="N37" s="269"/>
      <c r="O37" s="269"/>
      <c r="P37" s="269"/>
      <c r="Q37" s="269"/>
      <c r="R37" s="269"/>
      <c r="S37" s="269"/>
      <c r="T37" s="269"/>
      <c r="U37" s="269"/>
      <c r="V37" s="269"/>
      <c r="W37" s="269"/>
      <c r="X37" s="269"/>
      <c r="Y37" s="269"/>
      <c r="Z37" s="269"/>
      <c r="AA37" s="269"/>
      <c r="AB37" s="269"/>
      <c r="AC37" s="269"/>
      <c r="AD37" s="269"/>
      <c r="AE37" s="269"/>
      <c r="AF37" s="269"/>
      <c r="AG37" s="269"/>
      <c r="AH37" s="269"/>
      <c r="AI37" s="269"/>
      <c r="AJ37" s="269"/>
      <c r="AK37" s="262" t="s">
        <v>540</v>
      </c>
      <c r="AL37" s="262"/>
      <c r="AM37" s="92"/>
      <c r="AN37" s="92"/>
      <c r="AO37" s="92"/>
      <c r="AP37" s="92"/>
      <c r="AQ37" s="92"/>
      <c r="AR37" s="92"/>
      <c r="AS37" s="97"/>
    </row>
    <row r="38" spans="1:45" ht="17.25" customHeight="1" x14ac:dyDescent="0.25">
      <c r="A38" s="243" t="s">
        <v>344</v>
      </c>
      <c r="B38" s="244"/>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62" t="s">
        <v>540</v>
      </c>
      <c r="AL38" s="262"/>
      <c r="AM38" s="92"/>
      <c r="AN38" s="92"/>
      <c r="AO38" s="92"/>
      <c r="AP38" s="92"/>
      <c r="AQ38" s="92"/>
      <c r="AR38" s="92"/>
      <c r="AS38" s="97"/>
    </row>
    <row r="39" spans="1:45" ht="17.25" customHeight="1" thickBot="1" x14ac:dyDescent="0.3">
      <c r="A39" s="256" t="s">
        <v>343</v>
      </c>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7"/>
      <c r="AJ39" s="257"/>
      <c r="AK39" s="262" t="s">
        <v>540</v>
      </c>
      <c r="AL39" s="262"/>
      <c r="AM39" s="92"/>
      <c r="AN39" s="92"/>
      <c r="AO39" s="92"/>
      <c r="AP39" s="92"/>
      <c r="AQ39" s="92"/>
      <c r="AR39" s="92"/>
      <c r="AS39" s="97"/>
    </row>
    <row r="40" spans="1:45" ht="17.25" customHeight="1" x14ac:dyDescent="0.25">
      <c r="A40" s="268" t="s">
        <v>342</v>
      </c>
      <c r="B40" s="269"/>
      <c r="C40" s="269"/>
      <c r="D40" s="269"/>
      <c r="E40" s="269"/>
      <c r="F40" s="269"/>
      <c r="G40" s="269"/>
      <c r="H40" s="269"/>
      <c r="I40" s="269"/>
      <c r="J40" s="269"/>
      <c r="K40" s="269"/>
      <c r="L40" s="269"/>
      <c r="M40" s="269"/>
      <c r="N40" s="269"/>
      <c r="O40" s="269"/>
      <c r="P40" s="269"/>
      <c r="Q40" s="269"/>
      <c r="R40" s="269"/>
      <c r="S40" s="269"/>
      <c r="T40" s="269"/>
      <c r="U40" s="269"/>
      <c r="V40" s="269"/>
      <c r="W40" s="269"/>
      <c r="X40" s="269"/>
      <c r="Y40" s="269"/>
      <c r="Z40" s="269"/>
      <c r="AA40" s="269"/>
      <c r="AB40" s="269"/>
      <c r="AC40" s="269"/>
      <c r="AD40" s="269"/>
      <c r="AE40" s="269"/>
      <c r="AF40" s="269"/>
      <c r="AG40" s="269"/>
      <c r="AH40" s="269"/>
      <c r="AI40" s="269"/>
      <c r="AJ40" s="269"/>
      <c r="AK40" s="262" t="s">
        <v>540</v>
      </c>
      <c r="AL40" s="262"/>
      <c r="AM40" s="92"/>
      <c r="AN40" s="92"/>
      <c r="AO40" s="92"/>
      <c r="AP40" s="92"/>
      <c r="AQ40" s="92"/>
      <c r="AR40" s="92"/>
      <c r="AS40" s="97"/>
    </row>
    <row r="41" spans="1:45" ht="17.25" customHeight="1" x14ac:dyDescent="0.25">
      <c r="A41" s="243" t="s">
        <v>341</v>
      </c>
      <c r="B41" s="244"/>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62" t="s">
        <v>540</v>
      </c>
      <c r="AL41" s="262"/>
      <c r="AM41" s="92"/>
      <c r="AN41" s="92"/>
      <c r="AO41" s="92"/>
      <c r="AP41" s="92"/>
      <c r="AQ41" s="92"/>
      <c r="AR41" s="92"/>
      <c r="AS41" s="97"/>
    </row>
    <row r="42" spans="1:45" ht="17.25" customHeight="1" x14ac:dyDescent="0.25">
      <c r="A42" s="243" t="s">
        <v>340</v>
      </c>
      <c r="B42" s="244"/>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62" t="s">
        <v>540</v>
      </c>
      <c r="AL42" s="262"/>
      <c r="AM42" s="92"/>
      <c r="AN42" s="92"/>
      <c r="AO42" s="92"/>
      <c r="AP42" s="92"/>
      <c r="AQ42" s="92"/>
      <c r="AR42" s="92"/>
      <c r="AS42" s="97"/>
    </row>
    <row r="43" spans="1:45" ht="17.25" customHeight="1" x14ac:dyDescent="0.25">
      <c r="A43" s="243" t="s">
        <v>339</v>
      </c>
      <c r="B43" s="244"/>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62" t="s">
        <v>540</v>
      </c>
      <c r="AL43" s="262"/>
      <c r="AM43" s="92"/>
      <c r="AN43" s="92"/>
      <c r="AO43" s="92"/>
      <c r="AP43" s="92"/>
      <c r="AQ43" s="92"/>
      <c r="AR43" s="92"/>
      <c r="AS43" s="97"/>
    </row>
    <row r="44" spans="1:45" ht="17.25" customHeight="1" x14ac:dyDescent="0.25">
      <c r="A44" s="243" t="s">
        <v>338</v>
      </c>
      <c r="B44" s="244"/>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62" t="s">
        <v>540</v>
      </c>
      <c r="AL44" s="262"/>
      <c r="AM44" s="92"/>
      <c r="AN44" s="92"/>
      <c r="AO44" s="92"/>
      <c r="AP44" s="92"/>
      <c r="AQ44" s="92"/>
      <c r="AR44" s="92"/>
      <c r="AS44" s="97"/>
    </row>
    <row r="45" spans="1:45" ht="17.25" customHeight="1" x14ac:dyDescent="0.25">
      <c r="A45" s="243" t="s">
        <v>337</v>
      </c>
      <c r="B45" s="244"/>
      <c r="C45" s="244"/>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62" t="s">
        <v>540</v>
      </c>
      <c r="AL45" s="262"/>
      <c r="AM45" s="92"/>
      <c r="AN45" s="92"/>
      <c r="AO45" s="92"/>
      <c r="AP45" s="92"/>
      <c r="AQ45" s="92"/>
      <c r="AR45" s="92"/>
      <c r="AS45" s="97"/>
    </row>
    <row r="46" spans="1:45" ht="17.25" customHeight="1" thickBot="1" x14ac:dyDescent="0.3">
      <c r="A46" s="263" t="s">
        <v>336</v>
      </c>
      <c r="B46" s="264"/>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c r="AA46" s="264"/>
      <c r="AB46" s="264"/>
      <c r="AC46" s="264"/>
      <c r="AD46" s="264"/>
      <c r="AE46" s="264"/>
      <c r="AF46" s="264"/>
      <c r="AG46" s="264"/>
      <c r="AH46" s="264"/>
      <c r="AI46" s="264"/>
      <c r="AJ46" s="264"/>
      <c r="AK46" s="262" t="s">
        <v>540</v>
      </c>
      <c r="AL46" s="262"/>
      <c r="AM46" s="92"/>
      <c r="AN46" s="92"/>
      <c r="AO46" s="92"/>
      <c r="AP46" s="92"/>
      <c r="AQ46" s="92"/>
      <c r="AR46" s="92"/>
      <c r="AS46" s="97"/>
    </row>
    <row r="47" spans="1:45" ht="24" customHeight="1" x14ac:dyDescent="0.25">
      <c r="A47" s="265" t="s">
        <v>335</v>
      </c>
      <c r="B47" s="266"/>
      <c r="C47" s="266"/>
      <c r="D47" s="266"/>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7"/>
      <c r="AK47" s="255" t="s">
        <v>4</v>
      </c>
      <c r="AL47" s="255"/>
      <c r="AM47" s="255" t="s">
        <v>316</v>
      </c>
      <c r="AN47" s="255"/>
      <c r="AO47" s="102" t="s">
        <v>315</v>
      </c>
      <c r="AP47" s="102" t="s">
        <v>314</v>
      </c>
      <c r="AQ47" s="97"/>
    </row>
    <row r="48" spans="1:45" ht="12" customHeight="1" thickBot="1" x14ac:dyDescent="0.3">
      <c r="A48" s="243" t="s">
        <v>334</v>
      </c>
      <c r="B48" s="244"/>
      <c r="C48" s="244"/>
      <c r="D48" s="244"/>
      <c r="E48" s="244"/>
      <c r="F48" s="244"/>
      <c r="G48" s="244"/>
      <c r="H48" s="244"/>
      <c r="I48" s="244"/>
      <c r="J48" s="244"/>
      <c r="K48" s="244"/>
      <c r="L48" s="244"/>
      <c r="M48" s="244"/>
      <c r="N48" s="244"/>
      <c r="O48" s="244"/>
      <c r="P48" s="244"/>
      <c r="Q48" s="244"/>
      <c r="R48" s="244"/>
      <c r="S48" s="244"/>
      <c r="T48" s="244"/>
      <c r="U48" s="244"/>
      <c r="V48" s="244"/>
      <c r="W48" s="244"/>
      <c r="X48" s="244"/>
      <c r="Y48" s="244"/>
      <c r="Z48" s="244"/>
      <c r="AA48" s="244"/>
      <c r="AB48" s="244"/>
      <c r="AC48" s="244"/>
      <c r="AD48" s="244"/>
      <c r="AE48" s="244"/>
      <c r="AF48" s="244"/>
      <c r="AG48" s="244"/>
      <c r="AH48" s="244"/>
      <c r="AI48" s="244"/>
      <c r="AJ48" s="244"/>
      <c r="AK48" s="238" t="s">
        <v>540</v>
      </c>
      <c r="AL48" s="239"/>
      <c r="AM48" s="238" t="s">
        <v>540</v>
      </c>
      <c r="AN48" s="239"/>
      <c r="AO48" s="139" t="s">
        <v>540</v>
      </c>
      <c r="AP48" s="139" t="s">
        <v>540</v>
      </c>
      <c r="AQ48" s="97"/>
    </row>
    <row r="49" spans="1:43" ht="12" customHeight="1" thickBot="1" x14ac:dyDescent="0.3">
      <c r="A49" s="243" t="s">
        <v>333</v>
      </c>
      <c r="B49" s="244"/>
      <c r="C49" s="244"/>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38" t="s">
        <v>540</v>
      </c>
      <c r="AL49" s="239"/>
      <c r="AM49" s="238" t="s">
        <v>540</v>
      </c>
      <c r="AN49" s="239"/>
      <c r="AO49" s="139" t="s">
        <v>540</v>
      </c>
      <c r="AP49" s="139" t="s">
        <v>540</v>
      </c>
      <c r="AQ49" s="97"/>
    </row>
    <row r="50" spans="1:43" ht="12" customHeight="1" thickBot="1" x14ac:dyDescent="0.3">
      <c r="A50" s="256" t="s">
        <v>332</v>
      </c>
      <c r="B50" s="257"/>
      <c r="C50" s="257"/>
      <c r="D50" s="257"/>
      <c r="E50" s="257"/>
      <c r="F50" s="257"/>
      <c r="G50" s="257"/>
      <c r="H50" s="257"/>
      <c r="I50" s="257"/>
      <c r="J50" s="257"/>
      <c r="K50" s="257"/>
      <c r="L50" s="257"/>
      <c r="M50" s="257"/>
      <c r="N50" s="257"/>
      <c r="O50" s="257"/>
      <c r="P50" s="257"/>
      <c r="Q50" s="257"/>
      <c r="R50" s="257"/>
      <c r="S50" s="257"/>
      <c r="T50" s="257"/>
      <c r="U50" s="257"/>
      <c r="V50" s="257"/>
      <c r="W50" s="257"/>
      <c r="X50" s="257"/>
      <c r="Y50" s="257"/>
      <c r="Z50" s="257"/>
      <c r="AA50" s="257"/>
      <c r="AB50" s="257"/>
      <c r="AC50" s="257"/>
      <c r="AD50" s="257"/>
      <c r="AE50" s="257"/>
      <c r="AF50" s="257"/>
      <c r="AG50" s="257"/>
      <c r="AH50" s="257"/>
      <c r="AI50" s="257"/>
      <c r="AJ50" s="257"/>
      <c r="AK50" s="238" t="s">
        <v>540</v>
      </c>
      <c r="AL50" s="239"/>
      <c r="AM50" s="238" t="s">
        <v>540</v>
      </c>
      <c r="AN50" s="239"/>
      <c r="AO50" s="139" t="s">
        <v>540</v>
      </c>
      <c r="AP50" s="139" t="s">
        <v>540</v>
      </c>
      <c r="AQ50" s="97"/>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92"/>
      <c r="AN51" s="92"/>
      <c r="AO51" s="92"/>
      <c r="AP51" s="92"/>
      <c r="AQ51" s="97"/>
    </row>
    <row r="52" spans="1:43" ht="24" customHeight="1" x14ac:dyDescent="0.25">
      <c r="A52" s="253" t="s">
        <v>331</v>
      </c>
      <c r="B52" s="254"/>
      <c r="C52" s="254"/>
      <c r="D52" s="254"/>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55" t="s">
        <v>4</v>
      </c>
      <c r="AL52" s="255"/>
      <c r="AM52" s="255" t="s">
        <v>316</v>
      </c>
      <c r="AN52" s="255"/>
      <c r="AO52" s="102" t="s">
        <v>315</v>
      </c>
      <c r="AP52" s="102" t="s">
        <v>314</v>
      </c>
      <c r="AQ52" s="97"/>
    </row>
    <row r="53" spans="1:43" ht="11.25" customHeight="1" thickBot="1" x14ac:dyDescent="0.3">
      <c r="A53" s="260" t="s">
        <v>330</v>
      </c>
      <c r="B53" s="261"/>
      <c r="C53" s="261"/>
      <c r="D53" s="261"/>
      <c r="E53" s="261"/>
      <c r="F53" s="261"/>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38" t="s">
        <v>540</v>
      </c>
      <c r="AL53" s="239"/>
      <c r="AM53" s="238" t="s">
        <v>540</v>
      </c>
      <c r="AN53" s="239"/>
      <c r="AO53" s="139" t="s">
        <v>540</v>
      </c>
      <c r="AP53" s="139" t="s">
        <v>540</v>
      </c>
      <c r="AQ53" s="97"/>
    </row>
    <row r="54" spans="1:43" ht="12" customHeight="1" thickBot="1" x14ac:dyDescent="0.3">
      <c r="A54" s="243" t="s">
        <v>329</v>
      </c>
      <c r="B54" s="244"/>
      <c r="C54" s="244"/>
      <c r="D54" s="244"/>
      <c r="E54" s="244"/>
      <c r="F54" s="244"/>
      <c r="G54" s="244"/>
      <c r="H54" s="244"/>
      <c r="I54" s="244"/>
      <c r="J54" s="244"/>
      <c r="K54" s="244"/>
      <c r="L54" s="244"/>
      <c r="M54" s="244"/>
      <c r="N54" s="244"/>
      <c r="O54" s="244"/>
      <c r="P54" s="244"/>
      <c r="Q54" s="244"/>
      <c r="R54" s="244"/>
      <c r="S54" s="244"/>
      <c r="T54" s="244"/>
      <c r="U54" s="244"/>
      <c r="V54" s="244"/>
      <c r="W54" s="244"/>
      <c r="X54" s="244"/>
      <c r="Y54" s="244"/>
      <c r="Z54" s="244"/>
      <c r="AA54" s="244"/>
      <c r="AB54" s="244"/>
      <c r="AC54" s="244"/>
      <c r="AD54" s="244"/>
      <c r="AE54" s="244"/>
      <c r="AF54" s="244"/>
      <c r="AG54" s="244"/>
      <c r="AH54" s="244"/>
      <c r="AI54" s="244"/>
      <c r="AJ54" s="244"/>
      <c r="AK54" s="238" t="s">
        <v>540</v>
      </c>
      <c r="AL54" s="239"/>
      <c r="AM54" s="238" t="s">
        <v>540</v>
      </c>
      <c r="AN54" s="239"/>
      <c r="AO54" s="139" t="s">
        <v>540</v>
      </c>
      <c r="AP54" s="139" t="s">
        <v>540</v>
      </c>
      <c r="AQ54" s="97"/>
    </row>
    <row r="55" spans="1:43" ht="12" customHeight="1" thickBot="1" x14ac:dyDescent="0.3">
      <c r="A55" s="243" t="s">
        <v>328</v>
      </c>
      <c r="B55" s="244"/>
      <c r="C55" s="244"/>
      <c r="D55" s="244"/>
      <c r="E55" s="244"/>
      <c r="F55" s="244"/>
      <c r="G55" s="244"/>
      <c r="H55" s="244"/>
      <c r="I55" s="244"/>
      <c r="J55" s="244"/>
      <c r="K55" s="244"/>
      <c r="L55" s="244"/>
      <c r="M55" s="244"/>
      <c r="N55" s="244"/>
      <c r="O55" s="244"/>
      <c r="P55" s="244"/>
      <c r="Q55" s="244"/>
      <c r="R55" s="244"/>
      <c r="S55" s="244"/>
      <c r="T55" s="244"/>
      <c r="U55" s="244"/>
      <c r="V55" s="244"/>
      <c r="W55" s="244"/>
      <c r="X55" s="244"/>
      <c r="Y55" s="244"/>
      <c r="Z55" s="244"/>
      <c r="AA55" s="244"/>
      <c r="AB55" s="244"/>
      <c r="AC55" s="244"/>
      <c r="AD55" s="244"/>
      <c r="AE55" s="244"/>
      <c r="AF55" s="244"/>
      <c r="AG55" s="244"/>
      <c r="AH55" s="244"/>
      <c r="AI55" s="244"/>
      <c r="AJ55" s="244"/>
      <c r="AK55" s="238" t="s">
        <v>540</v>
      </c>
      <c r="AL55" s="239"/>
      <c r="AM55" s="238" t="s">
        <v>540</v>
      </c>
      <c r="AN55" s="239"/>
      <c r="AO55" s="139" t="s">
        <v>540</v>
      </c>
      <c r="AP55" s="139" t="s">
        <v>540</v>
      </c>
      <c r="AQ55" s="97"/>
    </row>
    <row r="56" spans="1:43" ht="12" customHeight="1" thickBot="1" x14ac:dyDescent="0.3">
      <c r="A56" s="256" t="s">
        <v>327</v>
      </c>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257"/>
      <c r="AK56" s="238" t="s">
        <v>540</v>
      </c>
      <c r="AL56" s="239"/>
      <c r="AM56" s="238" t="s">
        <v>540</v>
      </c>
      <c r="AN56" s="239"/>
      <c r="AO56" s="139" t="s">
        <v>540</v>
      </c>
      <c r="AP56" s="139" t="s">
        <v>540</v>
      </c>
      <c r="AQ56" s="97"/>
    </row>
    <row r="57" spans="1:43" ht="6" customHeight="1" thickBot="1" x14ac:dyDescent="0.3">
      <c r="A57" s="103"/>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92"/>
      <c r="AN57" s="92"/>
      <c r="AO57" s="92"/>
      <c r="AP57" s="92"/>
      <c r="AQ57" s="91"/>
    </row>
    <row r="58" spans="1:43" ht="24" customHeight="1" x14ac:dyDescent="0.25">
      <c r="A58" s="253" t="s">
        <v>326</v>
      </c>
      <c r="B58" s="254"/>
      <c r="C58" s="254"/>
      <c r="D58" s="254"/>
      <c r="E58" s="254"/>
      <c r="F58" s="254"/>
      <c r="G58" s="254"/>
      <c r="H58" s="254"/>
      <c r="I58" s="254"/>
      <c r="J58" s="254"/>
      <c r="K58" s="254"/>
      <c r="L58" s="254"/>
      <c r="M58" s="254"/>
      <c r="N58" s="254"/>
      <c r="O58" s="254"/>
      <c r="P58" s="254"/>
      <c r="Q58" s="254"/>
      <c r="R58" s="254"/>
      <c r="S58" s="254"/>
      <c r="T58" s="254"/>
      <c r="U58" s="254"/>
      <c r="V58" s="254"/>
      <c r="W58" s="254"/>
      <c r="X58" s="254"/>
      <c r="Y58" s="254"/>
      <c r="Z58" s="254"/>
      <c r="AA58" s="254"/>
      <c r="AB58" s="254"/>
      <c r="AC58" s="254"/>
      <c r="AD58" s="254"/>
      <c r="AE58" s="254"/>
      <c r="AF58" s="254"/>
      <c r="AG58" s="254"/>
      <c r="AH58" s="254"/>
      <c r="AI58" s="254"/>
      <c r="AJ58" s="254"/>
      <c r="AK58" s="255" t="s">
        <v>4</v>
      </c>
      <c r="AL58" s="255"/>
      <c r="AM58" s="255" t="s">
        <v>316</v>
      </c>
      <c r="AN58" s="255"/>
      <c r="AO58" s="102" t="s">
        <v>315</v>
      </c>
      <c r="AP58" s="102" t="s">
        <v>314</v>
      </c>
      <c r="AQ58" s="97"/>
    </row>
    <row r="59" spans="1:43" ht="12.75" customHeight="1" thickBot="1" x14ac:dyDescent="0.3">
      <c r="A59" s="258" t="s">
        <v>325</v>
      </c>
      <c r="B59" s="259"/>
      <c r="C59" s="259"/>
      <c r="D59" s="259"/>
      <c r="E59" s="259"/>
      <c r="F59" s="259"/>
      <c r="G59" s="259"/>
      <c r="H59" s="259"/>
      <c r="I59" s="259"/>
      <c r="J59" s="259"/>
      <c r="K59" s="259"/>
      <c r="L59" s="259"/>
      <c r="M59" s="259"/>
      <c r="N59" s="259"/>
      <c r="O59" s="259"/>
      <c r="P59" s="259"/>
      <c r="Q59" s="259"/>
      <c r="R59" s="259"/>
      <c r="S59" s="259"/>
      <c r="T59" s="259"/>
      <c r="U59" s="259"/>
      <c r="V59" s="259"/>
      <c r="W59" s="259"/>
      <c r="X59" s="259"/>
      <c r="Y59" s="259"/>
      <c r="Z59" s="259"/>
      <c r="AA59" s="259"/>
      <c r="AB59" s="259"/>
      <c r="AC59" s="259"/>
      <c r="AD59" s="259"/>
      <c r="AE59" s="259"/>
      <c r="AF59" s="259"/>
      <c r="AG59" s="259"/>
      <c r="AH59" s="259"/>
      <c r="AI59" s="259"/>
      <c r="AJ59" s="259"/>
      <c r="AK59" s="238" t="s">
        <v>540</v>
      </c>
      <c r="AL59" s="239"/>
      <c r="AM59" s="238" t="s">
        <v>540</v>
      </c>
      <c r="AN59" s="239"/>
      <c r="AO59" s="139" t="s">
        <v>540</v>
      </c>
      <c r="AP59" s="139" t="s">
        <v>540</v>
      </c>
      <c r="AQ59" s="101"/>
    </row>
    <row r="60" spans="1:43" ht="12" customHeight="1" thickBot="1" x14ac:dyDescent="0.3">
      <c r="A60" s="243" t="s">
        <v>324</v>
      </c>
      <c r="B60" s="244"/>
      <c r="C60" s="244"/>
      <c r="D60" s="244"/>
      <c r="E60" s="244"/>
      <c r="F60" s="244"/>
      <c r="G60" s="244"/>
      <c r="H60" s="244"/>
      <c r="I60" s="244"/>
      <c r="J60" s="244"/>
      <c r="K60" s="244"/>
      <c r="L60" s="244"/>
      <c r="M60" s="244"/>
      <c r="N60" s="244"/>
      <c r="O60" s="244"/>
      <c r="P60" s="244"/>
      <c r="Q60" s="244"/>
      <c r="R60" s="244"/>
      <c r="S60" s="244"/>
      <c r="T60" s="244"/>
      <c r="U60" s="244"/>
      <c r="V60" s="244"/>
      <c r="W60" s="244"/>
      <c r="X60" s="244"/>
      <c r="Y60" s="244"/>
      <c r="Z60" s="244"/>
      <c r="AA60" s="244"/>
      <c r="AB60" s="244"/>
      <c r="AC60" s="244"/>
      <c r="AD60" s="244"/>
      <c r="AE60" s="244"/>
      <c r="AF60" s="244"/>
      <c r="AG60" s="244"/>
      <c r="AH60" s="244"/>
      <c r="AI60" s="244"/>
      <c r="AJ60" s="244"/>
      <c r="AK60" s="238" t="s">
        <v>540</v>
      </c>
      <c r="AL60" s="239"/>
      <c r="AM60" s="238" t="s">
        <v>540</v>
      </c>
      <c r="AN60" s="239"/>
      <c r="AO60" s="139" t="s">
        <v>540</v>
      </c>
      <c r="AP60" s="139" t="s">
        <v>540</v>
      </c>
      <c r="AQ60" s="97"/>
    </row>
    <row r="61" spans="1:43" ht="12" customHeight="1" thickBot="1" x14ac:dyDescent="0.3">
      <c r="A61" s="243" t="s">
        <v>323</v>
      </c>
      <c r="B61" s="244"/>
      <c r="C61" s="244"/>
      <c r="D61" s="244"/>
      <c r="E61" s="244"/>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38" t="s">
        <v>540</v>
      </c>
      <c r="AL61" s="239"/>
      <c r="AM61" s="238" t="s">
        <v>540</v>
      </c>
      <c r="AN61" s="239"/>
      <c r="AO61" s="139" t="s">
        <v>540</v>
      </c>
      <c r="AP61" s="139" t="s">
        <v>540</v>
      </c>
      <c r="AQ61" s="97"/>
    </row>
    <row r="62" spans="1:43" ht="12" customHeight="1" thickBot="1" x14ac:dyDescent="0.3">
      <c r="A62" s="243" t="s">
        <v>322</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38" t="s">
        <v>540</v>
      </c>
      <c r="AL62" s="239"/>
      <c r="AM62" s="238" t="s">
        <v>540</v>
      </c>
      <c r="AN62" s="239"/>
      <c r="AO62" s="139" t="s">
        <v>540</v>
      </c>
      <c r="AP62" s="139" t="s">
        <v>540</v>
      </c>
      <c r="AQ62" s="97"/>
    </row>
    <row r="63" spans="1:43" ht="9.75" customHeight="1" thickBot="1" x14ac:dyDescent="0.3">
      <c r="A63" s="243"/>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38" t="s">
        <v>540</v>
      </c>
      <c r="AL63" s="239"/>
      <c r="AM63" s="238" t="s">
        <v>540</v>
      </c>
      <c r="AN63" s="239"/>
      <c r="AO63" s="139" t="s">
        <v>540</v>
      </c>
      <c r="AP63" s="139" t="s">
        <v>540</v>
      </c>
      <c r="AQ63" s="97"/>
    </row>
    <row r="64" spans="1:43" ht="9.75" customHeight="1" thickBot="1" x14ac:dyDescent="0.3">
      <c r="A64" s="243"/>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38" t="s">
        <v>540</v>
      </c>
      <c r="AL64" s="239"/>
      <c r="AM64" s="238" t="s">
        <v>540</v>
      </c>
      <c r="AN64" s="239"/>
      <c r="AO64" s="139" t="s">
        <v>540</v>
      </c>
      <c r="AP64" s="139" t="s">
        <v>540</v>
      </c>
      <c r="AQ64" s="97"/>
    </row>
    <row r="65" spans="1:43" ht="12" customHeight="1" thickBot="1" x14ac:dyDescent="0.3">
      <c r="A65" s="243" t="s">
        <v>321</v>
      </c>
      <c r="B65" s="244"/>
      <c r="C65" s="244"/>
      <c r="D65" s="244"/>
      <c r="E65" s="244"/>
      <c r="F65" s="244"/>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38" t="s">
        <v>540</v>
      </c>
      <c r="AL65" s="239"/>
      <c r="AM65" s="238" t="s">
        <v>540</v>
      </c>
      <c r="AN65" s="239"/>
      <c r="AO65" s="139" t="s">
        <v>540</v>
      </c>
      <c r="AP65" s="139" t="s">
        <v>540</v>
      </c>
      <c r="AQ65" s="97"/>
    </row>
    <row r="66" spans="1:43" ht="27.75" customHeight="1" thickBot="1" x14ac:dyDescent="0.3">
      <c r="A66" s="245" t="s">
        <v>320</v>
      </c>
      <c r="B66" s="246"/>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c r="AC66" s="246"/>
      <c r="AD66" s="246"/>
      <c r="AE66" s="246"/>
      <c r="AF66" s="246"/>
      <c r="AG66" s="246"/>
      <c r="AH66" s="246"/>
      <c r="AI66" s="246"/>
      <c r="AJ66" s="247"/>
      <c r="AK66" s="238" t="s">
        <v>540</v>
      </c>
      <c r="AL66" s="239"/>
      <c r="AM66" s="238" t="s">
        <v>540</v>
      </c>
      <c r="AN66" s="239"/>
      <c r="AO66" s="139" t="s">
        <v>540</v>
      </c>
      <c r="AP66" s="139" t="s">
        <v>540</v>
      </c>
      <c r="AQ66" s="101"/>
    </row>
    <row r="67" spans="1:43" ht="11.25" customHeight="1" thickBot="1" x14ac:dyDescent="0.3">
      <c r="A67" s="243" t="s">
        <v>312</v>
      </c>
      <c r="B67" s="244"/>
      <c r="C67" s="244"/>
      <c r="D67" s="244"/>
      <c r="E67" s="244"/>
      <c r="F67" s="244"/>
      <c r="G67" s="244"/>
      <c r="H67" s="244"/>
      <c r="I67" s="244"/>
      <c r="J67" s="244"/>
      <c r="K67" s="244"/>
      <c r="L67" s="244"/>
      <c r="M67" s="244"/>
      <c r="N67" s="244"/>
      <c r="O67" s="244"/>
      <c r="P67" s="244"/>
      <c r="Q67" s="244"/>
      <c r="R67" s="244"/>
      <c r="S67" s="244"/>
      <c r="T67" s="244"/>
      <c r="U67" s="244"/>
      <c r="V67" s="244"/>
      <c r="W67" s="244"/>
      <c r="X67" s="244"/>
      <c r="Y67" s="244"/>
      <c r="Z67" s="244"/>
      <c r="AA67" s="244"/>
      <c r="AB67" s="244"/>
      <c r="AC67" s="244"/>
      <c r="AD67" s="244"/>
      <c r="AE67" s="244"/>
      <c r="AF67" s="244"/>
      <c r="AG67" s="244"/>
      <c r="AH67" s="244"/>
      <c r="AI67" s="244"/>
      <c r="AJ67" s="244"/>
      <c r="AK67" s="238" t="s">
        <v>540</v>
      </c>
      <c r="AL67" s="239"/>
      <c r="AM67" s="238" t="s">
        <v>540</v>
      </c>
      <c r="AN67" s="239"/>
      <c r="AO67" s="139" t="s">
        <v>540</v>
      </c>
      <c r="AP67" s="139" t="s">
        <v>540</v>
      </c>
      <c r="AQ67" s="97"/>
    </row>
    <row r="68" spans="1:43" ht="25.5" customHeight="1" thickBot="1" x14ac:dyDescent="0.3">
      <c r="A68" s="245" t="s">
        <v>313</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7"/>
      <c r="AK68" s="238" t="s">
        <v>540</v>
      </c>
      <c r="AL68" s="239"/>
      <c r="AM68" s="238" t="s">
        <v>540</v>
      </c>
      <c r="AN68" s="239"/>
      <c r="AO68" s="139" t="s">
        <v>540</v>
      </c>
      <c r="AP68" s="139" t="s">
        <v>540</v>
      </c>
      <c r="AQ68" s="101"/>
    </row>
    <row r="69" spans="1:43" ht="12" customHeight="1" thickBot="1" x14ac:dyDescent="0.3">
      <c r="A69" s="243" t="s">
        <v>311</v>
      </c>
      <c r="B69" s="244"/>
      <c r="C69" s="244"/>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c r="AH69" s="244"/>
      <c r="AI69" s="244"/>
      <c r="AJ69" s="244"/>
      <c r="AK69" s="238" t="s">
        <v>540</v>
      </c>
      <c r="AL69" s="239"/>
      <c r="AM69" s="238" t="s">
        <v>540</v>
      </c>
      <c r="AN69" s="239"/>
      <c r="AO69" s="139" t="s">
        <v>540</v>
      </c>
      <c r="AP69" s="139" t="s">
        <v>540</v>
      </c>
      <c r="AQ69" s="97"/>
    </row>
    <row r="70" spans="1:43" ht="12.75" customHeight="1" thickBot="1" x14ac:dyDescent="0.3">
      <c r="A70" s="248" t="s">
        <v>319</v>
      </c>
      <c r="B70" s="249"/>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c r="AA70" s="249"/>
      <c r="AB70" s="249"/>
      <c r="AC70" s="249"/>
      <c r="AD70" s="249"/>
      <c r="AE70" s="249"/>
      <c r="AF70" s="249"/>
      <c r="AG70" s="249"/>
      <c r="AH70" s="249"/>
      <c r="AI70" s="249"/>
      <c r="AJ70" s="249"/>
      <c r="AK70" s="238" t="s">
        <v>540</v>
      </c>
      <c r="AL70" s="239"/>
      <c r="AM70" s="238" t="s">
        <v>540</v>
      </c>
      <c r="AN70" s="239"/>
      <c r="AO70" s="139" t="s">
        <v>540</v>
      </c>
      <c r="AP70" s="139" t="s">
        <v>540</v>
      </c>
      <c r="AQ70" s="101"/>
    </row>
    <row r="71" spans="1:43" ht="12" customHeight="1" thickBot="1" x14ac:dyDescent="0.3">
      <c r="A71" s="243" t="s">
        <v>310</v>
      </c>
      <c r="B71" s="244"/>
      <c r="C71" s="244"/>
      <c r="D71" s="244"/>
      <c r="E71" s="244"/>
      <c r="F71" s="244"/>
      <c r="G71" s="244"/>
      <c r="H71" s="244"/>
      <c r="I71" s="244"/>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38" t="s">
        <v>540</v>
      </c>
      <c r="AL71" s="239"/>
      <c r="AM71" s="238" t="s">
        <v>540</v>
      </c>
      <c r="AN71" s="239"/>
      <c r="AO71" s="139" t="s">
        <v>540</v>
      </c>
      <c r="AP71" s="139" t="s">
        <v>540</v>
      </c>
      <c r="AQ71" s="97"/>
    </row>
    <row r="72" spans="1:43" ht="12.75" customHeight="1" thickBot="1" x14ac:dyDescent="0.3">
      <c r="A72" s="250" t="s">
        <v>318</v>
      </c>
      <c r="B72" s="251"/>
      <c r="C72" s="251"/>
      <c r="D72" s="251"/>
      <c r="E72" s="251"/>
      <c r="F72" s="251"/>
      <c r="G72" s="251"/>
      <c r="H72" s="251"/>
      <c r="I72" s="251"/>
      <c r="J72" s="251"/>
      <c r="K72" s="251"/>
      <c r="L72" s="251"/>
      <c r="M72" s="251"/>
      <c r="N72" s="251"/>
      <c r="O72" s="251"/>
      <c r="P72" s="251"/>
      <c r="Q72" s="251"/>
      <c r="R72" s="251"/>
      <c r="S72" s="251"/>
      <c r="T72" s="251"/>
      <c r="U72" s="251"/>
      <c r="V72" s="251"/>
      <c r="W72" s="251"/>
      <c r="X72" s="251"/>
      <c r="Y72" s="251"/>
      <c r="Z72" s="251"/>
      <c r="AA72" s="251"/>
      <c r="AB72" s="251"/>
      <c r="AC72" s="251"/>
      <c r="AD72" s="251"/>
      <c r="AE72" s="251"/>
      <c r="AF72" s="251"/>
      <c r="AG72" s="251"/>
      <c r="AH72" s="251"/>
      <c r="AI72" s="251"/>
      <c r="AJ72" s="252"/>
      <c r="AK72" s="238" t="s">
        <v>540</v>
      </c>
      <c r="AL72" s="239"/>
      <c r="AM72" s="238" t="s">
        <v>540</v>
      </c>
      <c r="AN72" s="239"/>
      <c r="AO72" s="139" t="s">
        <v>540</v>
      </c>
      <c r="AP72" s="139" t="s">
        <v>540</v>
      </c>
      <c r="AQ72" s="101"/>
    </row>
    <row r="73" spans="1:43" ht="7.5" customHeight="1" thickBot="1" x14ac:dyDescent="0.3">
      <c r="A73" s="103"/>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92"/>
      <c r="AN73" s="92"/>
      <c r="AO73" s="92"/>
      <c r="AP73" s="92"/>
      <c r="AQ73" s="91"/>
    </row>
    <row r="74" spans="1:43" ht="25.5" customHeight="1" x14ac:dyDescent="0.25">
      <c r="A74" s="253" t="s">
        <v>317</v>
      </c>
      <c r="B74" s="254"/>
      <c r="C74" s="254"/>
      <c r="D74" s="254"/>
      <c r="E74" s="254"/>
      <c r="F74" s="254"/>
      <c r="G74" s="254"/>
      <c r="H74" s="254"/>
      <c r="I74" s="254"/>
      <c r="J74" s="254"/>
      <c r="K74" s="254"/>
      <c r="L74" s="254"/>
      <c r="M74" s="254"/>
      <c r="N74" s="254"/>
      <c r="O74" s="254"/>
      <c r="P74" s="254"/>
      <c r="Q74" s="254"/>
      <c r="R74" s="254"/>
      <c r="S74" s="254"/>
      <c r="T74" s="254"/>
      <c r="U74" s="254"/>
      <c r="V74" s="254"/>
      <c r="W74" s="254"/>
      <c r="X74" s="254"/>
      <c r="Y74" s="254"/>
      <c r="Z74" s="254"/>
      <c r="AA74" s="254"/>
      <c r="AB74" s="254"/>
      <c r="AC74" s="254"/>
      <c r="AD74" s="254"/>
      <c r="AE74" s="254"/>
      <c r="AF74" s="254"/>
      <c r="AG74" s="254"/>
      <c r="AH74" s="254"/>
      <c r="AI74" s="254"/>
      <c r="AJ74" s="254"/>
      <c r="AK74" s="255" t="s">
        <v>4</v>
      </c>
      <c r="AL74" s="255"/>
      <c r="AM74" s="255" t="s">
        <v>316</v>
      </c>
      <c r="AN74" s="255"/>
      <c r="AO74" s="102" t="s">
        <v>315</v>
      </c>
      <c r="AP74" s="102" t="s">
        <v>314</v>
      </c>
      <c r="AQ74" s="97"/>
    </row>
    <row r="75" spans="1:43" ht="25.5" customHeight="1" thickBot="1" x14ac:dyDescent="0.3">
      <c r="A75" s="245" t="s">
        <v>313</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6"/>
      <c r="AD75" s="246"/>
      <c r="AE75" s="246"/>
      <c r="AF75" s="246"/>
      <c r="AG75" s="246"/>
      <c r="AH75" s="246"/>
      <c r="AI75" s="246"/>
      <c r="AJ75" s="247"/>
      <c r="AK75" s="238" t="s">
        <v>540</v>
      </c>
      <c r="AL75" s="239"/>
      <c r="AM75" s="238" t="s">
        <v>540</v>
      </c>
      <c r="AN75" s="239"/>
      <c r="AO75" s="139" t="s">
        <v>540</v>
      </c>
      <c r="AP75" s="139" t="s">
        <v>540</v>
      </c>
      <c r="AQ75" s="101"/>
    </row>
    <row r="76" spans="1:43" ht="12" customHeight="1" thickBot="1" x14ac:dyDescent="0.3">
      <c r="A76" s="243" t="s">
        <v>312</v>
      </c>
      <c r="B76" s="244"/>
      <c r="C76" s="244"/>
      <c r="D76" s="244"/>
      <c r="E76" s="244"/>
      <c r="F76" s="244"/>
      <c r="G76" s="244"/>
      <c r="H76" s="244"/>
      <c r="I76" s="244"/>
      <c r="J76" s="244"/>
      <c r="K76" s="244"/>
      <c r="L76" s="244"/>
      <c r="M76" s="244"/>
      <c r="N76" s="244"/>
      <c r="O76" s="244"/>
      <c r="P76" s="244"/>
      <c r="Q76" s="244"/>
      <c r="R76" s="244"/>
      <c r="S76" s="244"/>
      <c r="T76" s="244"/>
      <c r="U76" s="244"/>
      <c r="V76" s="244"/>
      <c r="W76" s="244"/>
      <c r="X76" s="244"/>
      <c r="Y76" s="244"/>
      <c r="Z76" s="244"/>
      <c r="AA76" s="244"/>
      <c r="AB76" s="244"/>
      <c r="AC76" s="244"/>
      <c r="AD76" s="244"/>
      <c r="AE76" s="244"/>
      <c r="AF76" s="244"/>
      <c r="AG76" s="244"/>
      <c r="AH76" s="244"/>
      <c r="AI76" s="244"/>
      <c r="AJ76" s="244"/>
      <c r="AK76" s="238" t="s">
        <v>540</v>
      </c>
      <c r="AL76" s="239"/>
      <c r="AM76" s="238" t="s">
        <v>540</v>
      </c>
      <c r="AN76" s="239"/>
      <c r="AO76" s="139" t="s">
        <v>540</v>
      </c>
      <c r="AP76" s="139" t="s">
        <v>540</v>
      </c>
      <c r="AQ76" s="97"/>
    </row>
    <row r="77" spans="1:43" ht="12" customHeight="1" thickBot="1" x14ac:dyDescent="0.3">
      <c r="A77" s="243" t="s">
        <v>311</v>
      </c>
      <c r="B77" s="244"/>
      <c r="C77" s="244"/>
      <c r="D77" s="244"/>
      <c r="E77" s="244"/>
      <c r="F77" s="244"/>
      <c r="G77" s="244"/>
      <c r="H77" s="244"/>
      <c r="I77" s="244"/>
      <c r="J77" s="244"/>
      <c r="K77" s="244"/>
      <c r="L77" s="244"/>
      <c r="M77" s="244"/>
      <c r="N77" s="244"/>
      <c r="O77" s="244"/>
      <c r="P77" s="244"/>
      <c r="Q77" s="244"/>
      <c r="R77" s="244"/>
      <c r="S77" s="244"/>
      <c r="T77" s="244"/>
      <c r="U77" s="244"/>
      <c r="V77" s="244"/>
      <c r="W77" s="244"/>
      <c r="X77" s="244"/>
      <c r="Y77" s="244"/>
      <c r="Z77" s="244"/>
      <c r="AA77" s="244"/>
      <c r="AB77" s="244"/>
      <c r="AC77" s="244"/>
      <c r="AD77" s="244"/>
      <c r="AE77" s="244"/>
      <c r="AF77" s="244"/>
      <c r="AG77" s="244"/>
      <c r="AH77" s="244"/>
      <c r="AI77" s="244"/>
      <c r="AJ77" s="244"/>
      <c r="AK77" s="238" t="s">
        <v>540</v>
      </c>
      <c r="AL77" s="239"/>
      <c r="AM77" s="238" t="s">
        <v>540</v>
      </c>
      <c r="AN77" s="239"/>
      <c r="AO77" s="139" t="s">
        <v>540</v>
      </c>
      <c r="AP77" s="139" t="s">
        <v>540</v>
      </c>
      <c r="AQ77" s="97"/>
    </row>
    <row r="78" spans="1:43" ht="12" customHeight="1" thickBot="1" x14ac:dyDescent="0.3">
      <c r="A78" s="243" t="s">
        <v>310</v>
      </c>
      <c r="B78" s="244"/>
      <c r="C78" s="244"/>
      <c r="D78" s="244"/>
      <c r="E78" s="244"/>
      <c r="F78" s="244"/>
      <c r="G78" s="244"/>
      <c r="H78" s="244"/>
      <c r="I78" s="244"/>
      <c r="J78" s="244"/>
      <c r="K78" s="244"/>
      <c r="L78" s="244"/>
      <c r="M78" s="244"/>
      <c r="N78" s="244"/>
      <c r="O78" s="244"/>
      <c r="P78" s="244"/>
      <c r="Q78" s="244"/>
      <c r="R78" s="244"/>
      <c r="S78" s="244"/>
      <c r="T78" s="244"/>
      <c r="U78" s="244"/>
      <c r="V78" s="244"/>
      <c r="W78" s="244"/>
      <c r="X78" s="244"/>
      <c r="Y78" s="244"/>
      <c r="Z78" s="244"/>
      <c r="AA78" s="244"/>
      <c r="AB78" s="244"/>
      <c r="AC78" s="244"/>
      <c r="AD78" s="244"/>
      <c r="AE78" s="244"/>
      <c r="AF78" s="244"/>
      <c r="AG78" s="244"/>
      <c r="AH78" s="244"/>
      <c r="AI78" s="244"/>
      <c r="AJ78" s="244"/>
      <c r="AK78" s="238" t="s">
        <v>540</v>
      </c>
      <c r="AL78" s="239"/>
      <c r="AM78" s="238" t="s">
        <v>540</v>
      </c>
      <c r="AN78" s="239"/>
      <c r="AO78" s="139" t="s">
        <v>540</v>
      </c>
      <c r="AP78" s="139" t="s">
        <v>540</v>
      </c>
      <c r="AQ78" s="97"/>
    </row>
    <row r="79" spans="1:43" ht="12" customHeight="1" thickBot="1" x14ac:dyDescent="0.3">
      <c r="A79" s="243" t="s">
        <v>309</v>
      </c>
      <c r="B79" s="244"/>
      <c r="C79" s="244"/>
      <c r="D79" s="244"/>
      <c r="E79" s="244"/>
      <c r="F79" s="244"/>
      <c r="G79" s="244"/>
      <c r="H79" s="244"/>
      <c r="I79" s="244"/>
      <c r="J79" s="244"/>
      <c r="K79" s="244"/>
      <c r="L79" s="244"/>
      <c r="M79" s="244"/>
      <c r="N79" s="244"/>
      <c r="O79" s="244"/>
      <c r="P79" s="244"/>
      <c r="Q79" s="244"/>
      <c r="R79" s="244"/>
      <c r="S79" s="244"/>
      <c r="T79" s="244"/>
      <c r="U79" s="244"/>
      <c r="V79" s="244"/>
      <c r="W79" s="244"/>
      <c r="X79" s="244"/>
      <c r="Y79" s="244"/>
      <c r="Z79" s="244"/>
      <c r="AA79" s="244"/>
      <c r="AB79" s="244"/>
      <c r="AC79" s="244"/>
      <c r="AD79" s="244"/>
      <c r="AE79" s="244"/>
      <c r="AF79" s="244"/>
      <c r="AG79" s="244"/>
      <c r="AH79" s="244"/>
      <c r="AI79" s="244"/>
      <c r="AJ79" s="244"/>
      <c r="AK79" s="238" t="s">
        <v>540</v>
      </c>
      <c r="AL79" s="239"/>
      <c r="AM79" s="238" t="s">
        <v>540</v>
      </c>
      <c r="AN79" s="239"/>
      <c r="AO79" s="139" t="s">
        <v>540</v>
      </c>
      <c r="AP79" s="139" t="s">
        <v>540</v>
      </c>
      <c r="AQ79" s="97"/>
    </row>
    <row r="80" spans="1:43" ht="12" customHeight="1" thickBot="1" x14ac:dyDescent="0.3">
      <c r="A80" s="243" t="s">
        <v>308</v>
      </c>
      <c r="B80" s="244"/>
      <c r="C80" s="244"/>
      <c r="D80" s="244"/>
      <c r="E80" s="244"/>
      <c r="F80" s="244"/>
      <c r="G80" s="244"/>
      <c r="H80" s="244"/>
      <c r="I80" s="244"/>
      <c r="J80" s="244"/>
      <c r="K80" s="244"/>
      <c r="L80" s="244"/>
      <c r="M80" s="244"/>
      <c r="N80" s="244"/>
      <c r="O80" s="244"/>
      <c r="P80" s="244"/>
      <c r="Q80" s="244"/>
      <c r="R80" s="244"/>
      <c r="S80" s="244"/>
      <c r="T80" s="244"/>
      <c r="U80" s="244"/>
      <c r="V80" s="244"/>
      <c r="W80" s="244"/>
      <c r="X80" s="244"/>
      <c r="Y80" s="244"/>
      <c r="Z80" s="244"/>
      <c r="AA80" s="244"/>
      <c r="AB80" s="244"/>
      <c r="AC80" s="244"/>
      <c r="AD80" s="244"/>
      <c r="AE80" s="244"/>
      <c r="AF80" s="244"/>
      <c r="AG80" s="244"/>
      <c r="AH80" s="244"/>
      <c r="AI80" s="244"/>
      <c r="AJ80" s="244"/>
      <c r="AK80" s="238" t="s">
        <v>540</v>
      </c>
      <c r="AL80" s="239"/>
      <c r="AM80" s="238" t="s">
        <v>540</v>
      </c>
      <c r="AN80" s="239"/>
      <c r="AO80" s="139" t="s">
        <v>540</v>
      </c>
      <c r="AP80" s="139" t="s">
        <v>540</v>
      </c>
      <c r="AQ80" s="97"/>
    </row>
    <row r="81" spans="1:45" ht="12.75" customHeight="1" thickBot="1" x14ac:dyDescent="0.3">
      <c r="A81" s="243" t="s">
        <v>307</v>
      </c>
      <c r="B81" s="24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38" t="s">
        <v>540</v>
      </c>
      <c r="AL81" s="239"/>
      <c r="AM81" s="238" t="s">
        <v>540</v>
      </c>
      <c r="AN81" s="239"/>
      <c r="AO81" s="139" t="s">
        <v>540</v>
      </c>
      <c r="AP81" s="139" t="s">
        <v>540</v>
      </c>
      <c r="AQ81" s="97"/>
    </row>
    <row r="82" spans="1:45" ht="12.75" customHeight="1" thickBot="1" x14ac:dyDescent="0.3">
      <c r="A82" s="243" t="s">
        <v>306</v>
      </c>
      <c r="B82" s="244"/>
      <c r="C82" s="244"/>
      <c r="D82" s="244"/>
      <c r="E82" s="244"/>
      <c r="F82" s="244"/>
      <c r="G82" s="244"/>
      <c r="H82" s="244"/>
      <c r="I82" s="244"/>
      <c r="J82" s="244"/>
      <c r="K82" s="244"/>
      <c r="L82" s="244"/>
      <c r="M82" s="244"/>
      <c r="N82" s="244"/>
      <c r="O82" s="244"/>
      <c r="P82" s="244"/>
      <c r="Q82" s="244"/>
      <c r="R82" s="244"/>
      <c r="S82" s="244"/>
      <c r="T82" s="244"/>
      <c r="U82" s="244"/>
      <c r="V82" s="244"/>
      <c r="W82" s="244"/>
      <c r="X82" s="244"/>
      <c r="Y82" s="244"/>
      <c r="Z82" s="244"/>
      <c r="AA82" s="244"/>
      <c r="AB82" s="244"/>
      <c r="AC82" s="244"/>
      <c r="AD82" s="244"/>
      <c r="AE82" s="244"/>
      <c r="AF82" s="244"/>
      <c r="AG82" s="244"/>
      <c r="AH82" s="244"/>
      <c r="AI82" s="244"/>
      <c r="AJ82" s="244"/>
      <c r="AK82" s="238" t="s">
        <v>540</v>
      </c>
      <c r="AL82" s="239"/>
      <c r="AM82" s="238" t="s">
        <v>540</v>
      </c>
      <c r="AN82" s="239"/>
      <c r="AO82" s="139" t="s">
        <v>540</v>
      </c>
      <c r="AP82" s="139" t="s">
        <v>540</v>
      </c>
      <c r="AQ82" s="97"/>
    </row>
    <row r="83" spans="1:45" ht="12" customHeight="1" thickBot="1" x14ac:dyDescent="0.3">
      <c r="A83" s="248" t="s">
        <v>305</v>
      </c>
      <c r="B83" s="249"/>
      <c r="C83" s="249"/>
      <c r="D83" s="249"/>
      <c r="E83" s="249"/>
      <c r="F83" s="249"/>
      <c r="G83" s="249"/>
      <c r="H83" s="249"/>
      <c r="I83" s="249"/>
      <c r="J83" s="249"/>
      <c r="K83" s="249"/>
      <c r="L83" s="249"/>
      <c r="M83" s="249"/>
      <c r="N83" s="249"/>
      <c r="O83" s="249"/>
      <c r="P83" s="249"/>
      <c r="Q83" s="249"/>
      <c r="R83" s="249"/>
      <c r="S83" s="249"/>
      <c r="T83" s="249"/>
      <c r="U83" s="249"/>
      <c r="V83" s="249"/>
      <c r="W83" s="249"/>
      <c r="X83" s="249"/>
      <c r="Y83" s="249"/>
      <c r="Z83" s="249"/>
      <c r="AA83" s="249"/>
      <c r="AB83" s="249"/>
      <c r="AC83" s="249"/>
      <c r="AD83" s="249"/>
      <c r="AE83" s="249"/>
      <c r="AF83" s="249"/>
      <c r="AG83" s="249"/>
      <c r="AH83" s="249"/>
      <c r="AI83" s="249"/>
      <c r="AJ83" s="249"/>
      <c r="AK83" s="238" t="s">
        <v>540</v>
      </c>
      <c r="AL83" s="239"/>
      <c r="AM83" s="238" t="s">
        <v>540</v>
      </c>
      <c r="AN83" s="239"/>
      <c r="AO83" s="139" t="s">
        <v>540</v>
      </c>
      <c r="AP83" s="139" t="s">
        <v>540</v>
      </c>
      <c r="AQ83" s="101"/>
    </row>
    <row r="84" spans="1:45" ht="12" customHeight="1" thickBot="1" x14ac:dyDescent="0.3">
      <c r="A84" s="248" t="s">
        <v>304</v>
      </c>
      <c r="B84" s="249"/>
      <c r="C84" s="249"/>
      <c r="D84" s="249"/>
      <c r="E84" s="249"/>
      <c r="F84" s="249"/>
      <c r="G84" s="249"/>
      <c r="H84" s="249"/>
      <c r="I84" s="249"/>
      <c r="J84" s="249"/>
      <c r="K84" s="249"/>
      <c r="L84" s="249"/>
      <c r="M84" s="249"/>
      <c r="N84" s="249"/>
      <c r="O84" s="249"/>
      <c r="P84" s="249"/>
      <c r="Q84" s="249"/>
      <c r="R84" s="249"/>
      <c r="S84" s="249"/>
      <c r="T84" s="249"/>
      <c r="U84" s="249"/>
      <c r="V84" s="249"/>
      <c r="W84" s="249"/>
      <c r="X84" s="249"/>
      <c r="Y84" s="249"/>
      <c r="Z84" s="249"/>
      <c r="AA84" s="249"/>
      <c r="AB84" s="249"/>
      <c r="AC84" s="249"/>
      <c r="AD84" s="249"/>
      <c r="AE84" s="249"/>
      <c r="AF84" s="249"/>
      <c r="AG84" s="249"/>
      <c r="AH84" s="249"/>
      <c r="AI84" s="249"/>
      <c r="AJ84" s="249"/>
      <c r="AK84" s="238" t="s">
        <v>540</v>
      </c>
      <c r="AL84" s="239"/>
      <c r="AM84" s="238" t="s">
        <v>540</v>
      </c>
      <c r="AN84" s="239"/>
      <c r="AO84" s="139" t="s">
        <v>540</v>
      </c>
      <c r="AP84" s="139" t="s">
        <v>540</v>
      </c>
      <c r="AQ84" s="101"/>
    </row>
    <row r="85" spans="1:45" ht="12" customHeight="1" thickBot="1" x14ac:dyDescent="0.3">
      <c r="A85" s="243" t="s">
        <v>303</v>
      </c>
      <c r="B85" s="244"/>
      <c r="C85" s="244"/>
      <c r="D85" s="244"/>
      <c r="E85" s="244"/>
      <c r="F85" s="244"/>
      <c r="G85" s="244"/>
      <c r="H85" s="244"/>
      <c r="I85" s="244"/>
      <c r="J85" s="244"/>
      <c r="K85" s="244"/>
      <c r="L85" s="244"/>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K85" s="238" t="s">
        <v>540</v>
      </c>
      <c r="AL85" s="239"/>
      <c r="AM85" s="238" t="s">
        <v>540</v>
      </c>
      <c r="AN85" s="239"/>
      <c r="AO85" s="139" t="s">
        <v>540</v>
      </c>
      <c r="AP85" s="139" t="s">
        <v>540</v>
      </c>
      <c r="AQ85" s="91"/>
    </row>
    <row r="86" spans="1:45" ht="27.75" customHeight="1" thickBot="1" x14ac:dyDescent="0.3">
      <c r="A86" s="245" t="s">
        <v>302</v>
      </c>
      <c r="B86" s="246"/>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c r="AH86" s="246"/>
      <c r="AI86" s="246"/>
      <c r="AJ86" s="247"/>
      <c r="AK86" s="238" t="s">
        <v>540</v>
      </c>
      <c r="AL86" s="239"/>
      <c r="AM86" s="238" t="s">
        <v>540</v>
      </c>
      <c r="AN86" s="239"/>
      <c r="AO86" s="139" t="s">
        <v>540</v>
      </c>
      <c r="AP86" s="139" t="s">
        <v>540</v>
      </c>
      <c r="AQ86" s="101"/>
    </row>
    <row r="87" spans="1:45" ht="15.75" thickBot="1" x14ac:dyDescent="0.3">
      <c r="A87" s="245" t="s">
        <v>301</v>
      </c>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6"/>
      <c r="AH87" s="246"/>
      <c r="AI87" s="246"/>
      <c r="AJ87" s="247"/>
      <c r="AK87" s="238" t="s">
        <v>540</v>
      </c>
      <c r="AL87" s="239"/>
      <c r="AM87" s="238" t="s">
        <v>540</v>
      </c>
      <c r="AN87" s="239"/>
      <c r="AO87" s="139" t="s">
        <v>540</v>
      </c>
      <c r="AP87" s="139" t="s">
        <v>540</v>
      </c>
      <c r="AQ87" s="101"/>
    </row>
    <row r="88" spans="1:45" ht="14.25" customHeight="1" thickBot="1" x14ac:dyDescent="0.3">
      <c r="A88" s="240" t="s">
        <v>300</v>
      </c>
      <c r="B88" s="241"/>
      <c r="C88" s="241"/>
      <c r="D88" s="242"/>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38" t="s">
        <v>540</v>
      </c>
      <c r="AL88" s="239"/>
      <c r="AM88" s="238" t="s">
        <v>540</v>
      </c>
      <c r="AN88" s="239"/>
      <c r="AO88" s="139" t="s">
        <v>540</v>
      </c>
      <c r="AP88" s="139" t="s">
        <v>540</v>
      </c>
      <c r="AQ88" s="101"/>
    </row>
    <row r="89" spans="1:45" ht="15.75" thickBot="1" x14ac:dyDescent="0.3">
      <c r="A89" s="240" t="s">
        <v>299</v>
      </c>
      <c r="B89" s="241"/>
      <c r="C89" s="241"/>
      <c r="D89" s="242"/>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38" t="s">
        <v>540</v>
      </c>
      <c r="AL89" s="239"/>
      <c r="AM89" s="238" t="s">
        <v>540</v>
      </c>
      <c r="AN89" s="239"/>
      <c r="AO89" s="139" t="s">
        <v>540</v>
      </c>
      <c r="AP89" s="139" t="s">
        <v>540</v>
      </c>
      <c r="AQ89" s="91"/>
    </row>
    <row r="90" spans="1:45" ht="12" customHeight="1" thickBot="1" x14ac:dyDescent="0.3">
      <c r="A90" s="99" t="s">
        <v>298</v>
      </c>
      <c r="B90" s="98"/>
      <c r="C90" s="98"/>
      <c r="D90" s="98"/>
      <c r="E90" s="98"/>
      <c r="F90" s="98"/>
      <c r="G90" s="98"/>
      <c r="H90" s="98"/>
      <c r="I90" s="98"/>
      <c r="J90" s="98"/>
      <c r="K90" s="98"/>
      <c r="L90" s="98"/>
      <c r="M90" s="98"/>
      <c r="N90" s="98"/>
      <c r="O90" s="98"/>
      <c r="P90" s="98"/>
      <c r="Q90" s="98"/>
      <c r="R90" s="98"/>
      <c r="S90" s="98"/>
      <c r="T90" s="98"/>
      <c r="U90" s="98"/>
      <c r="V90" s="98"/>
      <c r="W90" s="98"/>
      <c r="X90" s="98"/>
      <c r="Y90" s="98"/>
      <c r="Z90" s="98"/>
      <c r="AA90" s="98"/>
      <c r="AB90" s="98"/>
      <c r="AC90" s="98"/>
      <c r="AD90" s="98"/>
      <c r="AE90" s="98"/>
      <c r="AF90" s="98"/>
      <c r="AG90" s="98"/>
      <c r="AH90" s="98"/>
      <c r="AI90" s="98"/>
      <c r="AJ90" s="98"/>
      <c r="AK90" s="238" t="s">
        <v>540</v>
      </c>
      <c r="AL90" s="239"/>
      <c r="AM90" s="238" t="s">
        <v>540</v>
      </c>
      <c r="AN90" s="239"/>
      <c r="AO90" s="139" t="s">
        <v>540</v>
      </c>
      <c r="AP90" s="139" t="s">
        <v>540</v>
      </c>
      <c r="AQ90" s="97"/>
    </row>
    <row r="91" spans="1:45" ht="3" customHeight="1" x14ac:dyDescent="0.25">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3"/>
    </row>
    <row r="92" spans="1:45" ht="13.5" customHeight="1" x14ac:dyDescent="0.25">
      <c r="A92" s="92" t="s">
        <v>297</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3"/>
    </row>
    <row r="93" spans="1:45" ht="13.5" customHeight="1" x14ac:dyDescent="0.25">
      <c r="A93" s="96" t="s">
        <v>296</v>
      </c>
      <c r="B93" s="94"/>
      <c r="C93" s="95"/>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3"/>
      <c r="AQ93" s="93"/>
      <c r="AR93" s="93"/>
      <c r="AS93" s="93"/>
    </row>
    <row r="94" spans="1:45" ht="11.25" customHeight="1" x14ac:dyDescent="0.25">
      <c r="A94" s="96" t="s">
        <v>295</v>
      </c>
      <c r="B94" s="94"/>
      <c r="C94" s="95"/>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3"/>
      <c r="AQ94" s="93"/>
      <c r="AR94" s="93"/>
      <c r="AS94" s="91"/>
    </row>
    <row r="95" spans="1:45" x14ac:dyDescent="0.25">
      <c r="A95" s="96" t="s">
        <v>294</v>
      </c>
      <c r="B95" s="94"/>
      <c r="C95" s="95"/>
      <c r="D95" s="94"/>
      <c r="E95" s="94"/>
      <c r="F95" s="94"/>
      <c r="G95" s="94"/>
      <c r="H95" s="94"/>
      <c r="I95" s="94"/>
      <c r="J95" s="94"/>
      <c r="K95" s="94"/>
      <c r="L95" s="94"/>
      <c r="M95" s="94"/>
      <c r="N95" s="94"/>
      <c r="O95" s="94"/>
      <c r="P95" s="94"/>
      <c r="Q95" s="94"/>
      <c r="R95" s="94"/>
      <c r="S95" s="94"/>
      <c r="T95" s="94"/>
      <c r="U95" s="94"/>
      <c r="V95" s="94"/>
      <c r="W95" s="94"/>
      <c r="X95" s="94"/>
      <c r="Y95" s="94"/>
      <c r="Z95" s="94"/>
      <c r="AA95" s="94"/>
      <c r="AB95" s="94"/>
      <c r="AC95" s="94"/>
      <c r="AD95" s="94"/>
      <c r="AE95" s="94"/>
      <c r="AF95" s="94"/>
      <c r="AG95" s="94"/>
      <c r="AH95" s="94"/>
      <c r="AI95" s="94"/>
      <c r="AJ95" s="94"/>
      <c r="AK95" s="94"/>
      <c r="AL95" s="94"/>
      <c r="AM95" s="94"/>
      <c r="AN95" s="94"/>
      <c r="AO95" s="94"/>
      <c r="AP95" s="93"/>
      <c r="AQ95" s="93"/>
      <c r="AR95" s="93"/>
      <c r="AS95" s="91"/>
    </row>
    <row r="96" spans="1:45" x14ac:dyDescent="0.25">
      <c r="A96" s="92" t="s">
        <v>293</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P54"/>
  <sheetViews>
    <sheetView view="pageBreakPreview" zoomScale="60" workbookViewId="0">
      <selection activeCell="D26" sqref="D26"/>
    </sheetView>
  </sheetViews>
  <sheetFormatPr defaultRowHeight="15.75" x14ac:dyDescent="0.25"/>
  <cols>
    <col min="1" max="1" width="9.140625" style="47"/>
    <col min="2" max="2" width="37.7109375" style="47" customWidth="1"/>
    <col min="3" max="3" width="12.5703125" style="47" bestFit="1" customWidth="1"/>
    <col min="4" max="5" width="12.85546875" style="47" customWidth="1"/>
    <col min="6" max="6" width="15.570312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42" ht="18.75" x14ac:dyDescent="0.25">
      <c r="J1" s="30" t="s">
        <v>68</v>
      </c>
    </row>
    <row r="2" spans="1:42" ht="18.75" x14ac:dyDescent="0.3">
      <c r="J2" s="11" t="s">
        <v>10</v>
      </c>
    </row>
    <row r="3" spans="1:42" ht="18.75" x14ac:dyDescent="0.3">
      <c r="J3" s="11" t="s">
        <v>67</v>
      </c>
    </row>
    <row r="4" spans="1:42" ht="18.75" x14ac:dyDescent="0.3">
      <c r="I4" s="11"/>
    </row>
    <row r="5" spans="1:42" x14ac:dyDescent="0.25">
      <c r="A5" s="196" t="s">
        <v>557</v>
      </c>
      <c r="B5" s="196"/>
      <c r="C5" s="196"/>
      <c r="D5" s="196"/>
      <c r="E5" s="196"/>
      <c r="F5" s="196"/>
      <c r="G5" s="196"/>
      <c r="H5" s="196"/>
      <c r="I5" s="196"/>
      <c r="J5" s="196"/>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row>
    <row r="6" spans="1:42" ht="18.75" x14ac:dyDescent="0.3">
      <c r="I6" s="11"/>
    </row>
    <row r="7" spans="1:42" ht="18.75" x14ac:dyDescent="0.25">
      <c r="A7" s="204" t="s">
        <v>9</v>
      </c>
      <c r="B7" s="204"/>
      <c r="C7" s="204"/>
      <c r="D7" s="204"/>
      <c r="E7" s="204"/>
      <c r="F7" s="204"/>
      <c r="G7" s="204"/>
      <c r="H7" s="204"/>
      <c r="I7" s="204"/>
      <c r="J7" s="204"/>
    </row>
    <row r="8" spans="1:42" ht="18.75" x14ac:dyDescent="0.25">
      <c r="A8" s="204"/>
      <c r="B8" s="204"/>
      <c r="C8" s="204"/>
      <c r="D8" s="204"/>
      <c r="E8" s="204"/>
      <c r="F8" s="204"/>
      <c r="G8" s="204"/>
      <c r="H8" s="204"/>
      <c r="I8" s="204"/>
      <c r="J8" s="204"/>
    </row>
    <row r="9" spans="1:42" s="66" customFormat="1" ht="18.75" x14ac:dyDescent="0.3">
      <c r="A9" s="205" t="str">
        <f>'1. паспорт местоположение'!A9:C9</f>
        <v>Общество с ограниченной ответственностью «Центральная электросетевая компания» по Московской области</v>
      </c>
      <c r="B9" s="205"/>
      <c r="C9" s="205"/>
      <c r="D9" s="205"/>
      <c r="E9" s="205"/>
      <c r="F9" s="205"/>
      <c r="G9" s="205"/>
      <c r="H9" s="205"/>
      <c r="I9" s="205"/>
      <c r="J9" s="205"/>
    </row>
    <row r="10" spans="1:42" x14ac:dyDescent="0.25">
      <c r="A10" s="209" t="s">
        <v>8</v>
      </c>
      <c r="B10" s="209"/>
      <c r="C10" s="209"/>
      <c r="D10" s="209"/>
      <c r="E10" s="209"/>
      <c r="F10" s="209"/>
      <c r="G10" s="209"/>
      <c r="H10" s="209"/>
      <c r="I10" s="209"/>
      <c r="J10" s="209"/>
    </row>
    <row r="11" spans="1:42" ht="18.75" x14ac:dyDescent="0.25">
      <c r="A11" s="204"/>
      <c r="B11" s="204"/>
      <c r="C11" s="204"/>
      <c r="D11" s="204"/>
      <c r="E11" s="204"/>
      <c r="F11" s="204"/>
      <c r="G11" s="204"/>
      <c r="H11" s="204"/>
      <c r="I11" s="204"/>
      <c r="J11" s="204"/>
    </row>
    <row r="12" spans="1:42" s="66" customFormat="1" ht="18.75" x14ac:dyDescent="0.3">
      <c r="A12" s="205" t="str">
        <f>'1. паспорт местоположение'!A12:C12</f>
        <v>O_N1</v>
      </c>
      <c r="B12" s="205"/>
      <c r="C12" s="205"/>
      <c r="D12" s="205"/>
      <c r="E12" s="205"/>
      <c r="F12" s="205"/>
      <c r="G12" s="205"/>
      <c r="H12" s="205"/>
      <c r="I12" s="205"/>
      <c r="J12" s="205"/>
    </row>
    <row r="13" spans="1:42" x14ac:dyDescent="0.25">
      <c r="A13" s="209" t="s">
        <v>7</v>
      </c>
      <c r="B13" s="209"/>
      <c r="C13" s="209"/>
      <c r="D13" s="209"/>
      <c r="E13" s="209"/>
      <c r="F13" s="209"/>
      <c r="G13" s="209"/>
      <c r="H13" s="209"/>
      <c r="I13" s="209"/>
      <c r="J13" s="209"/>
    </row>
    <row r="14" spans="1:42" ht="18.75" x14ac:dyDescent="0.25">
      <c r="A14" s="210"/>
      <c r="B14" s="210"/>
      <c r="C14" s="210"/>
      <c r="D14" s="210"/>
      <c r="E14" s="210"/>
      <c r="F14" s="210"/>
      <c r="G14" s="210"/>
      <c r="H14" s="210"/>
      <c r="I14" s="210"/>
      <c r="J14" s="210"/>
    </row>
    <row r="15" spans="1:42" s="66" customFormat="1" ht="18.75" x14ac:dyDescent="0.3">
      <c r="A15" s="205" t="str">
        <f>'1. паспорт местоположение'!A15:C15</f>
        <v>«Установка приборов учета, класс напряжения 0,22 (0,4) кВ</v>
      </c>
      <c r="B15" s="205"/>
      <c r="C15" s="205"/>
      <c r="D15" s="205"/>
      <c r="E15" s="205"/>
      <c r="F15" s="205"/>
      <c r="G15" s="205"/>
      <c r="H15" s="205"/>
      <c r="I15" s="205"/>
      <c r="J15" s="205"/>
    </row>
    <row r="16" spans="1:42" x14ac:dyDescent="0.25">
      <c r="A16" s="209" t="s">
        <v>6</v>
      </c>
      <c r="B16" s="209"/>
      <c r="C16" s="209"/>
      <c r="D16" s="209"/>
      <c r="E16" s="209"/>
      <c r="F16" s="209"/>
      <c r="G16" s="209"/>
      <c r="H16" s="209"/>
      <c r="I16" s="209"/>
      <c r="J16" s="209"/>
    </row>
    <row r="17" spans="1:10" ht="15.75" customHeight="1" x14ac:dyDescent="0.25">
      <c r="J17" s="73"/>
    </row>
    <row r="18" spans="1:10" x14ac:dyDescent="0.25">
      <c r="I18" s="33"/>
    </row>
    <row r="19" spans="1:10" ht="15.75" customHeight="1" x14ac:dyDescent="0.25">
      <c r="A19" s="296" t="s">
        <v>506</v>
      </c>
      <c r="B19" s="296"/>
      <c r="C19" s="296"/>
      <c r="D19" s="296"/>
      <c r="E19" s="296"/>
      <c r="F19" s="296"/>
      <c r="G19" s="296"/>
      <c r="H19" s="296"/>
      <c r="I19" s="296"/>
      <c r="J19" s="296"/>
    </row>
    <row r="20" spans="1:10" x14ac:dyDescent="0.25">
      <c r="A20" s="50"/>
      <c r="B20" s="50"/>
    </row>
    <row r="21" spans="1:10" ht="28.5" customHeight="1" x14ac:dyDescent="0.25">
      <c r="A21" s="288" t="s">
        <v>224</v>
      </c>
      <c r="B21" s="288" t="s">
        <v>223</v>
      </c>
      <c r="C21" s="293" t="s">
        <v>438</v>
      </c>
      <c r="D21" s="293"/>
      <c r="E21" s="293"/>
      <c r="F21" s="293"/>
      <c r="G21" s="288" t="s">
        <v>222</v>
      </c>
      <c r="H21" s="290" t="s">
        <v>440</v>
      </c>
      <c r="I21" s="288" t="s">
        <v>221</v>
      </c>
      <c r="J21" s="289" t="s">
        <v>439</v>
      </c>
    </row>
    <row r="22" spans="1:10" ht="58.5" customHeight="1" x14ac:dyDescent="0.25">
      <c r="A22" s="288"/>
      <c r="B22" s="288"/>
      <c r="C22" s="292" t="s">
        <v>2</v>
      </c>
      <c r="D22" s="292"/>
      <c r="E22" s="294" t="s">
        <v>551</v>
      </c>
      <c r="F22" s="295"/>
      <c r="G22" s="288"/>
      <c r="H22" s="291"/>
      <c r="I22" s="288"/>
      <c r="J22" s="289"/>
    </row>
    <row r="23" spans="1:10" ht="31.5" x14ac:dyDescent="0.25">
      <c r="A23" s="288"/>
      <c r="B23" s="288"/>
      <c r="C23" s="70" t="s">
        <v>220</v>
      </c>
      <c r="D23" s="70" t="s">
        <v>219</v>
      </c>
      <c r="E23" s="70" t="s">
        <v>220</v>
      </c>
      <c r="F23" s="70" t="s">
        <v>219</v>
      </c>
      <c r="G23" s="288"/>
      <c r="H23" s="292"/>
      <c r="I23" s="288"/>
      <c r="J23" s="289"/>
    </row>
    <row r="24" spans="1:10" x14ac:dyDescent="0.25">
      <c r="A24" s="54">
        <v>1</v>
      </c>
      <c r="B24" s="54">
        <v>2</v>
      </c>
      <c r="C24" s="70">
        <v>3</v>
      </c>
      <c r="D24" s="70">
        <v>4</v>
      </c>
      <c r="E24" s="70">
        <v>7</v>
      </c>
      <c r="F24" s="70">
        <v>8</v>
      </c>
      <c r="G24" s="70">
        <v>9</v>
      </c>
      <c r="H24" s="70">
        <v>10</v>
      </c>
      <c r="I24" s="70">
        <v>11</v>
      </c>
      <c r="J24" s="70">
        <v>12</v>
      </c>
    </row>
    <row r="25" spans="1:10" x14ac:dyDescent="0.25">
      <c r="A25" s="70">
        <v>1</v>
      </c>
      <c r="B25" s="71" t="s">
        <v>218</v>
      </c>
      <c r="C25" s="144">
        <v>45931</v>
      </c>
      <c r="D25" s="144">
        <v>46022</v>
      </c>
      <c r="E25" s="177" t="s">
        <v>540</v>
      </c>
      <c r="F25" s="177" t="s">
        <v>540</v>
      </c>
      <c r="G25" s="145" t="s">
        <v>540</v>
      </c>
      <c r="H25" s="145" t="s">
        <v>540</v>
      </c>
      <c r="I25" s="146" t="s">
        <v>540</v>
      </c>
      <c r="J25" s="147" t="s">
        <v>540</v>
      </c>
    </row>
    <row r="26" spans="1:10" ht="21.75" customHeight="1" x14ac:dyDescent="0.25">
      <c r="A26" s="70" t="s">
        <v>217</v>
      </c>
      <c r="B26" s="72" t="s">
        <v>445</v>
      </c>
      <c r="C26" s="144">
        <f>C25</f>
        <v>45931</v>
      </c>
      <c r="D26" s="144">
        <f t="shared" ref="D26" si="0">D25</f>
        <v>46022</v>
      </c>
      <c r="E26" s="177" t="s">
        <v>540</v>
      </c>
      <c r="F26" s="177" t="s">
        <v>540</v>
      </c>
      <c r="G26" s="145" t="s">
        <v>540</v>
      </c>
      <c r="H26" s="145" t="s">
        <v>540</v>
      </c>
      <c r="I26" s="146" t="s">
        <v>540</v>
      </c>
      <c r="J26" s="147" t="s">
        <v>540</v>
      </c>
    </row>
    <row r="27" spans="1:10" ht="39" customHeight="1" x14ac:dyDescent="0.25">
      <c r="A27" s="70" t="s">
        <v>216</v>
      </c>
      <c r="B27" s="72" t="s">
        <v>447</v>
      </c>
      <c r="C27" s="144">
        <f t="shared" ref="C27:C51" si="1">C26</f>
        <v>45931</v>
      </c>
      <c r="D27" s="144">
        <f t="shared" ref="D27:D51" si="2">D26</f>
        <v>46022</v>
      </c>
      <c r="E27" s="177" t="s">
        <v>540</v>
      </c>
      <c r="F27" s="177" t="s">
        <v>540</v>
      </c>
      <c r="G27" s="145" t="s">
        <v>540</v>
      </c>
      <c r="H27" s="145" t="s">
        <v>540</v>
      </c>
      <c r="I27" s="146" t="s">
        <v>540</v>
      </c>
      <c r="J27" s="147" t="s">
        <v>540</v>
      </c>
    </row>
    <row r="28" spans="1:10" ht="70.5" customHeight="1" x14ac:dyDescent="0.25">
      <c r="A28" s="70" t="s">
        <v>446</v>
      </c>
      <c r="B28" s="72" t="s">
        <v>451</v>
      </c>
      <c r="C28" s="144">
        <f t="shared" si="1"/>
        <v>45931</v>
      </c>
      <c r="D28" s="144">
        <f t="shared" si="2"/>
        <v>46022</v>
      </c>
      <c r="E28" s="177" t="s">
        <v>540</v>
      </c>
      <c r="F28" s="177" t="s">
        <v>540</v>
      </c>
      <c r="G28" s="145" t="s">
        <v>540</v>
      </c>
      <c r="H28" s="145" t="s">
        <v>540</v>
      </c>
      <c r="I28" s="146" t="s">
        <v>540</v>
      </c>
      <c r="J28" s="147" t="s">
        <v>540</v>
      </c>
    </row>
    <row r="29" spans="1:10" ht="54" customHeight="1" x14ac:dyDescent="0.25">
      <c r="A29" s="70" t="s">
        <v>215</v>
      </c>
      <c r="B29" s="72" t="s">
        <v>450</v>
      </c>
      <c r="C29" s="144">
        <f t="shared" si="1"/>
        <v>45931</v>
      </c>
      <c r="D29" s="144">
        <f t="shared" si="2"/>
        <v>46022</v>
      </c>
      <c r="E29" s="177" t="s">
        <v>540</v>
      </c>
      <c r="F29" s="177" t="s">
        <v>540</v>
      </c>
      <c r="G29" s="145" t="s">
        <v>540</v>
      </c>
      <c r="H29" s="145" t="s">
        <v>540</v>
      </c>
      <c r="I29" s="146" t="s">
        <v>540</v>
      </c>
      <c r="J29" s="147" t="s">
        <v>540</v>
      </c>
    </row>
    <row r="30" spans="1:10" ht="42" customHeight="1" x14ac:dyDescent="0.25">
      <c r="A30" s="70" t="s">
        <v>214</v>
      </c>
      <c r="B30" s="72" t="s">
        <v>452</v>
      </c>
      <c r="C30" s="144">
        <f t="shared" si="1"/>
        <v>45931</v>
      </c>
      <c r="D30" s="144">
        <f t="shared" si="2"/>
        <v>46022</v>
      </c>
      <c r="E30" s="177" t="s">
        <v>540</v>
      </c>
      <c r="F30" s="177" t="s">
        <v>540</v>
      </c>
      <c r="G30" s="145" t="s">
        <v>540</v>
      </c>
      <c r="H30" s="145" t="s">
        <v>540</v>
      </c>
      <c r="I30" s="146" t="s">
        <v>540</v>
      </c>
      <c r="J30" s="147" t="s">
        <v>540</v>
      </c>
    </row>
    <row r="31" spans="1:10" ht="37.5" customHeight="1" x14ac:dyDescent="0.25">
      <c r="A31" s="70" t="s">
        <v>213</v>
      </c>
      <c r="B31" s="69" t="s">
        <v>448</v>
      </c>
      <c r="C31" s="144">
        <f t="shared" si="1"/>
        <v>45931</v>
      </c>
      <c r="D31" s="144">
        <f t="shared" si="2"/>
        <v>46022</v>
      </c>
      <c r="E31" s="177" t="s">
        <v>540</v>
      </c>
      <c r="F31" s="177" t="s">
        <v>540</v>
      </c>
      <c r="G31" s="145" t="s">
        <v>540</v>
      </c>
      <c r="H31" s="145" t="s">
        <v>540</v>
      </c>
      <c r="I31" s="146" t="s">
        <v>540</v>
      </c>
      <c r="J31" s="147" t="s">
        <v>540</v>
      </c>
    </row>
    <row r="32" spans="1:10" ht="31.5" x14ac:dyDescent="0.25">
      <c r="A32" s="70" t="s">
        <v>211</v>
      </c>
      <c r="B32" s="69" t="s">
        <v>453</v>
      </c>
      <c r="C32" s="144">
        <f t="shared" si="1"/>
        <v>45931</v>
      </c>
      <c r="D32" s="144">
        <f t="shared" si="2"/>
        <v>46022</v>
      </c>
      <c r="E32" s="177" t="s">
        <v>540</v>
      </c>
      <c r="F32" s="177" t="s">
        <v>540</v>
      </c>
      <c r="G32" s="145" t="s">
        <v>540</v>
      </c>
      <c r="H32" s="145" t="s">
        <v>540</v>
      </c>
      <c r="I32" s="146" t="s">
        <v>540</v>
      </c>
      <c r="J32" s="147" t="s">
        <v>540</v>
      </c>
    </row>
    <row r="33" spans="1:10" ht="37.5" customHeight="1" x14ac:dyDescent="0.25">
      <c r="A33" s="70" t="s">
        <v>464</v>
      </c>
      <c r="B33" s="69" t="s">
        <v>383</v>
      </c>
      <c r="C33" s="144">
        <f t="shared" si="1"/>
        <v>45931</v>
      </c>
      <c r="D33" s="144">
        <f t="shared" si="2"/>
        <v>46022</v>
      </c>
      <c r="E33" s="177" t="s">
        <v>540</v>
      </c>
      <c r="F33" s="177" t="s">
        <v>540</v>
      </c>
      <c r="G33" s="145" t="s">
        <v>540</v>
      </c>
      <c r="H33" s="145" t="s">
        <v>540</v>
      </c>
      <c r="I33" s="146" t="s">
        <v>540</v>
      </c>
      <c r="J33" s="147" t="s">
        <v>540</v>
      </c>
    </row>
    <row r="34" spans="1:10" ht="47.25" customHeight="1" x14ac:dyDescent="0.25">
      <c r="A34" s="70" t="s">
        <v>465</v>
      </c>
      <c r="B34" s="69" t="s">
        <v>457</v>
      </c>
      <c r="C34" s="144">
        <f t="shared" si="1"/>
        <v>45931</v>
      </c>
      <c r="D34" s="144">
        <f t="shared" si="2"/>
        <v>46022</v>
      </c>
      <c r="E34" s="177" t="s">
        <v>540</v>
      </c>
      <c r="F34" s="177" t="s">
        <v>540</v>
      </c>
      <c r="G34" s="145" t="s">
        <v>540</v>
      </c>
      <c r="H34" s="145" t="s">
        <v>540</v>
      </c>
      <c r="I34" s="146" t="s">
        <v>540</v>
      </c>
      <c r="J34" s="147" t="s">
        <v>540</v>
      </c>
    </row>
    <row r="35" spans="1:10" ht="49.5" customHeight="1" x14ac:dyDescent="0.25">
      <c r="A35" s="70" t="s">
        <v>466</v>
      </c>
      <c r="B35" s="69" t="s">
        <v>212</v>
      </c>
      <c r="C35" s="144">
        <f t="shared" si="1"/>
        <v>45931</v>
      </c>
      <c r="D35" s="144">
        <f t="shared" si="2"/>
        <v>46022</v>
      </c>
      <c r="E35" s="177" t="s">
        <v>540</v>
      </c>
      <c r="F35" s="177" t="s">
        <v>540</v>
      </c>
      <c r="G35" s="145" t="s">
        <v>540</v>
      </c>
      <c r="H35" s="145" t="s">
        <v>540</v>
      </c>
      <c r="I35" s="146" t="s">
        <v>540</v>
      </c>
      <c r="J35" s="147" t="s">
        <v>540</v>
      </c>
    </row>
    <row r="36" spans="1:10" ht="37.5" customHeight="1" x14ac:dyDescent="0.25">
      <c r="A36" s="70" t="s">
        <v>467</v>
      </c>
      <c r="B36" s="69" t="s">
        <v>449</v>
      </c>
      <c r="C36" s="144">
        <f t="shared" si="1"/>
        <v>45931</v>
      </c>
      <c r="D36" s="144">
        <f t="shared" si="2"/>
        <v>46022</v>
      </c>
      <c r="E36" s="177" t="s">
        <v>540</v>
      </c>
      <c r="F36" s="177" t="s">
        <v>540</v>
      </c>
      <c r="G36" s="145" t="s">
        <v>540</v>
      </c>
      <c r="H36" s="145" t="s">
        <v>540</v>
      </c>
      <c r="I36" s="146" t="s">
        <v>540</v>
      </c>
      <c r="J36" s="147" t="s">
        <v>540</v>
      </c>
    </row>
    <row r="37" spans="1:10" x14ac:dyDescent="0.25">
      <c r="A37" s="70" t="s">
        <v>468</v>
      </c>
      <c r="B37" s="69" t="s">
        <v>210</v>
      </c>
      <c r="C37" s="144">
        <f t="shared" si="1"/>
        <v>45931</v>
      </c>
      <c r="D37" s="144">
        <f t="shared" si="2"/>
        <v>46022</v>
      </c>
      <c r="E37" s="177" t="s">
        <v>540</v>
      </c>
      <c r="F37" s="177" t="s">
        <v>540</v>
      </c>
      <c r="G37" s="145" t="s">
        <v>540</v>
      </c>
      <c r="H37" s="145" t="s">
        <v>540</v>
      </c>
      <c r="I37" s="146" t="s">
        <v>540</v>
      </c>
      <c r="J37" s="147" t="s">
        <v>540</v>
      </c>
    </row>
    <row r="38" spans="1:10" x14ac:dyDescent="0.25">
      <c r="A38" s="70" t="s">
        <v>469</v>
      </c>
      <c r="B38" s="71" t="s">
        <v>209</v>
      </c>
      <c r="C38" s="144">
        <f t="shared" si="1"/>
        <v>45931</v>
      </c>
      <c r="D38" s="144">
        <f t="shared" si="2"/>
        <v>46022</v>
      </c>
      <c r="E38" s="177" t="s">
        <v>540</v>
      </c>
      <c r="F38" s="177" t="s">
        <v>540</v>
      </c>
      <c r="G38" s="145" t="s">
        <v>540</v>
      </c>
      <c r="H38" s="145" t="s">
        <v>540</v>
      </c>
      <c r="I38" s="146" t="s">
        <v>540</v>
      </c>
      <c r="J38" s="147" t="s">
        <v>540</v>
      </c>
    </row>
    <row r="39" spans="1:10" ht="63" x14ac:dyDescent="0.25">
      <c r="A39" s="70">
        <v>2</v>
      </c>
      <c r="B39" s="69" t="s">
        <v>454</v>
      </c>
      <c r="C39" s="144">
        <f t="shared" si="1"/>
        <v>45931</v>
      </c>
      <c r="D39" s="144">
        <f t="shared" si="2"/>
        <v>46022</v>
      </c>
      <c r="E39" s="177" t="s">
        <v>540</v>
      </c>
      <c r="F39" s="177" t="s">
        <v>540</v>
      </c>
      <c r="G39" s="145" t="s">
        <v>540</v>
      </c>
      <c r="H39" s="145" t="s">
        <v>540</v>
      </c>
      <c r="I39" s="146" t="s">
        <v>540</v>
      </c>
      <c r="J39" s="147" t="s">
        <v>540</v>
      </c>
    </row>
    <row r="40" spans="1:10" ht="33.75" customHeight="1" x14ac:dyDescent="0.25">
      <c r="A40" s="70" t="s">
        <v>208</v>
      </c>
      <c r="B40" s="69" t="s">
        <v>456</v>
      </c>
      <c r="C40" s="144">
        <f t="shared" si="1"/>
        <v>45931</v>
      </c>
      <c r="D40" s="144">
        <f t="shared" si="2"/>
        <v>46022</v>
      </c>
      <c r="E40" s="177" t="s">
        <v>540</v>
      </c>
      <c r="F40" s="177" t="s">
        <v>540</v>
      </c>
      <c r="G40" s="145" t="s">
        <v>540</v>
      </c>
      <c r="H40" s="145" t="s">
        <v>540</v>
      </c>
      <c r="I40" s="146" t="s">
        <v>540</v>
      </c>
      <c r="J40" s="147" t="s">
        <v>540</v>
      </c>
    </row>
    <row r="41" spans="1:10" ht="63" customHeight="1" x14ac:dyDescent="0.25">
      <c r="A41" s="70" t="s">
        <v>207</v>
      </c>
      <c r="B41" s="71" t="s">
        <v>537</v>
      </c>
      <c r="C41" s="144">
        <f t="shared" si="1"/>
        <v>45931</v>
      </c>
      <c r="D41" s="144">
        <f t="shared" si="2"/>
        <v>46022</v>
      </c>
      <c r="E41" s="177" t="s">
        <v>540</v>
      </c>
      <c r="F41" s="177" t="s">
        <v>540</v>
      </c>
      <c r="G41" s="145" t="s">
        <v>540</v>
      </c>
      <c r="H41" s="145" t="s">
        <v>540</v>
      </c>
      <c r="I41" s="146" t="s">
        <v>540</v>
      </c>
      <c r="J41" s="147" t="s">
        <v>540</v>
      </c>
    </row>
    <row r="42" spans="1:10" ht="58.5" customHeight="1" x14ac:dyDescent="0.25">
      <c r="A42" s="70">
        <v>3</v>
      </c>
      <c r="B42" s="69" t="s">
        <v>455</v>
      </c>
      <c r="C42" s="144">
        <f t="shared" si="1"/>
        <v>45931</v>
      </c>
      <c r="D42" s="144">
        <f t="shared" si="2"/>
        <v>46022</v>
      </c>
      <c r="E42" s="177" t="s">
        <v>540</v>
      </c>
      <c r="F42" s="177" t="s">
        <v>540</v>
      </c>
      <c r="G42" s="145" t="s">
        <v>540</v>
      </c>
      <c r="H42" s="145" t="s">
        <v>540</v>
      </c>
      <c r="I42" s="146" t="s">
        <v>540</v>
      </c>
      <c r="J42" s="147" t="s">
        <v>540</v>
      </c>
    </row>
    <row r="43" spans="1:10" ht="34.5" customHeight="1" x14ac:dyDescent="0.25">
      <c r="A43" s="70" t="s">
        <v>206</v>
      </c>
      <c r="B43" s="69" t="s">
        <v>204</v>
      </c>
      <c r="C43" s="144">
        <f t="shared" si="1"/>
        <v>45931</v>
      </c>
      <c r="D43" s="144">
        <f t="shared" si="2"/>
        <v>46022</v>
      </c>
      <c r="E43" s="177" t="s">
        <v>540</v>
      </c>
      <c r="F43" s="177" t="s">
        <v>540</v>
      </c>
      <c r="G43" s="145" t="s">
        <v>540</v>
      </c>
      <c r="H43" s="145" t="s">
        <v>540</v>
      </c>
      <c r="I43" s="146" t="s">
        <v>540</v>
      </c>
      <c r="J43" s="147" t="s">
        <v>540</v>
      </c>
    </row>
    <row r="44" spans="1:10" ht="24.75" customHeight="1" x14ac:dyDescent="0.25">
      <c r="A44" s="70" t="s">
        <v>205</v>
      </c>
      <c r="B44" s="69" t="s">
        <v>202</v>
      </c>
      <c r="C44" s="144">
        <f t="shared" si="1"/>
        <v>45931</v>
      </c>
      <c r="D44" s="144">
        <f t="shared" si="2"/>
        <v>46022</v>
      </c>
      <c r="E44" s="177" t="s">
        <v>540</v>
      </c>
      <c r="F44" s="177" t="s">
        <v>540</v>
      </c>
      <c r="G44" s="145" t="s">
        <v>540</v>
      </c>
      <c r="H44" s="145" t="s">
        <v>540</v>
      </c>
      <c r="I44" s="146" t="s">
        <v>540</v>
      </c>
      <c r="J44" s="147" t="s">
        <v>540</v>
      </c>
    </row>
    <row r="45" spans="1:10" ht="90.75" customHeight="1" x14ac:dyDescent="0.25">
      <c r="A45" s="70" t="s">
        <v>203</v>
      </c>
      <c r="B45" s="69" t="s">
        <v>460</v>
      </c>
      <c r="C45" s="144">
        <f t="shared" si="1"/>
        <v>45931</v>
      </c>
      <c r="D45" s="144">
        <f t="shared" si="2"/>
        <v>46022</v>
      </c>
      <c r="E45" s="177" t="s">
        <v>540</v>
      </c>
      <c r="F45" s="177" t="s">
        <v>540</v>
      </c>
      <c r="G45" s="145" t="s">
        <v>540</v>
      </c>
      <c r="H45" s="145" t="s">
        <v>540</v>
      </c>
      <c r="I45" s="146" t="s">
        <v>540</v>
      </c>
      <c r="J45" s="147" t="s">
        <v>540</v>
      </c>
    </row>
    <row r="46" spans="1:10" ht="167.25" customHeight="1" x14ac:dyDescent="0.25">
      <c r="A46" s="70" t="s">
        <v>201</v>
      </c>
      <c r="B46" s="69" t="s">
        <v>458</v>
      </c>
      <c r="C46" s="144">
        <f t="shared" si="1"/>
        <v>45931</v>
      </c>
      <c r="D46" s="144">
        <f t="shared" si="2"/>
        <v>46022</v>
      </c>
      <c r="E46" s="177" t="s">
        <v>540</v>
      </c>
      <c r="F46" s="177" t="s">
        <v>540</v>
      </c>
      <c r="G46" s="145" t="s">
        <v>540</v>
      </c>
      <c r="H46" s="145" t="s">
        <v>540</v>
      </c>
      <c r="I46" s="146" t="s">
        <v>540</v>
      </c>
      <c r="J46" s="147" t="s">
        <v>540</v>
      </c>
    </row>
    <row r="47" spans="1:10" ht="30.75" customHeight="1" x14ac:dyDescent="0.25">
      <c r="A47" s="70" t="s">
        <v>199</v>
      </c>
      <c r="B47" s="69" t="s">
        <v>200</v>
      </c>
      <c r="C47" s="144">
        <f t="shared" si="1"/>
        <v>45931</v>
      </c>
      <c r="D47" s="144">
        <f t="shared" si="2"/>
        <v>46022</v>
      </c>
      <c r="E47" s="177" t="s">
        <v>540</v>
      </c>
      <c r="F47" s="177" t="s">
        <v>540</v>
      </c>
      <c r="G47" s="145" t="s">
        <v>540</v>
      </c>
      <c r="H47" s="145" t="s">
        <v>540</v>
      </c>
      <c r="I47" s="146" t="s">
        <v>540</v>
      </c>
      <c r="J47" s="147" t="s">
        <v>540</v>
      </c>
    </row>
    <row r="48" spans="1:10" ht="37.5" customHeight="1" x14ac:dyDescent="0.25">
      <c r="A48" s="70" t="s">
        <v>470</v>
      </c>
      <c r="B48" s="71" t="s">
        <v>198</v>
      </c>
      <c r="C48" s="144">
        <f t="shared" si="1"/>
        <v>45931</v>
      </c>
      <c r="D48" s="144">
        <f t="shared" si="2"/>
        <v>46022</v>
      </c>
      <c r="E48" s="177" t="s">
        <v>540</v>
      </c>
      <c r="F48" s="177" t="s">
        <v>540</v>
      </c>
      <c r="G48" s="145" t="s">
        <v>540</v>
      </c>
      <c r="H48" s="145" t="s">
        <v>540</v>
      </c>
      <c r="I48" s="146" t="s">
        <v>540</v>
      </c>
      <c r="J48" s="147" t="s">
        <v>540</v>
      </c>
    </row>
    <row r="49" spans="1:10" ht="35.25" customHeight="1" x14ac:dyDescent="0.25">
      <c r="A49" s="70">
        <v>4</v>
      </c>
      <c r="B49" s="69" t="s">
        <v>196</v>
      </c>
      <c r="C49" s="144">
        <f t="shared" si="1"/>
        <v>45931</v>
      </c>
      <c r="D49" s="144">
        <f t="shared" si="2"/>
        <v>46022</v>
      </c>
      <c r="E49" s="177" t="s">
        <v>540</v>
      </c>
      <c r="F49" s="177" t="s">
        <v>540</v>
      </c>
      <c r="G49" s="145" t="s">
        <v>540</v>
      </c>
      <c r="H49" s="145" t="s">
        <v>540</v>
      </c>
      <c r="I49" s="146" t="s">
        <v>540</v>
      </c>
      <c r="J49" s="147" t="s">
        <v>540</v>
      </c>
    </row>
    <row r="50" spans="1:10" ht="86.25" customHeight="1" x14ac:dyDescent="0.25">
      <c r="A50" s="70" t="s">
        <v>197</v>
      </c>
      <c r="B50" s="69" t="s">
        <v>459</v>
      </c>
      <c r="C50" s="144">
        <f t="shared" si="1"/>
        <v>45931</v>
      </c>
      <c r="D50" s="144">
        <f t="shared" si="2"/>
        <v>46022</v>
      </c>
      <c r="E50" s="177" t="s">
        <v>540</v>
      </c>
      <c r="F50" s="177" t="s">
        <v>540</v>
      </c>
      <c r="G50" s="145" t="s">
        <v>540</v>
      </c>
      <c r="H50" s="145" t="s">
        <v>540</v>
      </c>
      <c r="I50" s="146" t="s">
        <v>540</v>
      </c>
      <c r="J50" s="147" t="s">
        <v>540</v>
      </c>
    </row>
    <row r="51" spans="1:10" ht="77.25" customHeight="1" x14ac:dyDescent="0.25">
      <c r="A51" s="70" t="s">
        <v>195</v>
      </c>
      <c r="B51" s="69" t="s">
        <v>461</v>
      </c>
      <c r="C51" s="144">
        <f t="shared" si="1"/>
        <v>45931</v>
      </c>
      <c r="D51" s="144">
        <f t="shared" si="2"/>
        <v>46022</v>
      </c>
      <c r="E51" s="177" t="s">
        <v>540</v>
      </c>
      <c r="F51" s="177" t="s">
        <v>540</v>
      </c>
      <c r="G51" s="145" t="s">
        <v>540</v>
      </c>
      <c r="H51" s="145" t="s">
        <v>540</v>
      </c>
      <c r="I51" s="146" t="s">
        <v>540</v>
      </c>
      <c r="J51" s="147" t="s">
        <v>540</v>
      </c>
    </row>
    <row r="52" spans="1:10" ht="71.25" customHeight="1" x14ac:dyDescent="0.25">
      <c r="A52" s="70" t="s">
        <v>193</v>
      </c>
      <c r="B52" s="69" t="s">
        <v>194</v>
      </c>
      <c r="C52" s="178" t="s">
        <v>540</v>
      </c>
      <c r="D52" s="178" t="s">
        <v>540</v>
      </c>
      <c r="E52" s="178" t="s">
        <v>540</v>
      </c>
      <c r="F52" s="178" t="s">
        <v>540</v>
      </c>
      <c r="G52" s="145" t="s">
        <v>540</v>
      </c>
      <c r="H52" s="145" t="s">
        <v>540</v>
      </c>
      <c r="I52" s="146" t="s">
        <v>540</v>
      </c>
      <c r="J52" s="147" t="s">
        <v>540</v>
      </c>
    </row>
    <row r="53" spans="1:10" ht="48" customHeight="1" x14ac:dyDescent="0.25">
      <c r="A53" s="70" t="s">
        <v>191</v>
      </c>
      <c r="B53" s="134" t="s">
        <v>462</v>
      </c>
      <c r="C53" s="144">
        <f>C51</f>
        <v>45931</v>
      </c>
      <c r="D53" s="144">
        <f>D51</f>
        <v>46022</v>
      </c>
      <c r="E53" s="177" t="s">
        <v>540</v>
      </c>
      <c r="F53" s="177" t="s">
        <v>540</v>
      </c>
      <c r="G53" s="145" t="s">
        <v>540</v>
      </c>
      <c r="H53" s="145" t="s">
        <v>540</v>
      </c>
      <c r="I53" s="146" t="s">
        <v>540</v>
      </c>
      <c r="J53" s="147" t="s">
        <v>540</v>
      </c>
    </row>
    <row r="54" spans="1:10" ht="46.5" customHeight="1" x14ac:dyDescent="0.25">
      <c r="A54" s="70" t="s">
        <v>463</v>
      </c>
      <c r="B54" s="69" t="s">
        <v>192</v>
      </c>
      <c r="C54" s="144">
        <f t="shared" ref="C54" si="3">C53</f>
        <v>45931</v>
      </c>
      <c r="D54" s="144">
        <f t="shared" ref="D54" si="4">D53</f>
        <v>46022</v>
      </c>
      <c r="E54" s="177" t="s">
        <v>540</v>
      </c>
      <c r="F54" s="177" t="s">
        <v>540</v>
      </c>
      <c r="G54" s="145" t="s">
        <v>540</v>
      </c>
      <c r="H54" s="145" t="s">
        <v>540</v>
      </c>
      <c r="I54" s="146" t="s">
        <v>540</v>
      </c>
      <c r="J54" s="147" t="s">
        <v>540</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Горюнова Татьяна Сергеевна</cp:lastModifiedBy>
  <cp:lastPrinted>2015-11-30T14:18:17Z</cp:lastPrinted>
  <dcterms:created xsi:type="dcterms:W3CDTF">2015-08-16T15:31:05Z</dcterms:created>
  <dcterms:modified xsi:type="dcterms:W3CDTF">2024-04-26T14:30:51Z</dcterms:modified>
</cp:coreProperties>
</file>